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CUME~2\CONSEJ~1\SE4B83~1\SESINN~1.13O\ORDELD~1.13D\"/>
    </mc:Choice>
  </mc:AlternateContent>
  <bookViews>
    <workbookView xWindow="0" yWindow="0" windowWidth="20490" windowHeight="8445" tabRatio="836" activeTab="1"/>
  </bookViews>
  <sheets>
    <sheet name="Guía_Formulación_Plan" sheetId="13" r:id="rId1"/>
    <sheet name="PIC_2023-2" sheetId="18" r:id="rId2"/>
    <sheet name="LISTAS" sheetId="16" state="hidden" r:id="rId3"/>
  </sheets>
  <definedNames>
    <definedName name="_xlnm._FilterDatabase" localSheetId="2" hidden="1">LISTAS!$F$13:$F$24</definedName>
    <definedName name="Amazonas">LISTAS!$D$3:$D$13</definedName>
    <definedName name="Antioquia">LISTAS!$D$14:$D$138</definedName>
    <definedName name="Arauca">LISTAS!$D$139:$D$145</definedName>
    <definedName name="Archipiélago_de_San_Andrés._Providencia_y_Santa_Catalina">LISTAS!$D$146:$D$147</definedName>
    <definedName name="_xlnm.Print_Area" localSheetId="0">Guía_Formulación_Plan!$A$1:$D$30</definedName>
    <definedName name="Atlántico">LISTAS!$D$148:$D$170</definedName>
    <definedName name="Bogotá_D._C.">LISTAS!$D$171</definedName>
    <definedName name="Bolívar">LISTAS!$D$172:$D$217</definedName>
    <definedName name="Boyacá">LISTAS!$D$218:$D$340</definedName>
    <definedName name="Caldas">LISTAS!$D$341:$D$367</definedName>
    <definedName name="Caquetá">LISTAS!$D$368:$D$383</definedName>
    <definedName name="Casanare">LISTAS!$D$384:$D$402</definedName>
    <definedName name="Cauca">LISTAS!$D$403:$D$444</definedName>
    <definedName name="César">LISTAS!$D$445:$D$469</definedName>
    <definedName name="Chocó">LISTAS!$D$470:$D$499</definedName>
    <definedName name="Córdoba">LISTAS!$D$500:$D$529</definedName>
    <definedName name="Cundinamarca">LISTAS!$D$530:$D$645</definedName>
    <definedName name="Guainía">LISTAS!$D$646:$D$654</definedName>
    <definedName name="Guaviare">LISTAS!$D$655:$D$658</definedName>
    <definedName name="Huila">LISTAS!$D$659:$D$695</definedName>
    <definedName name="La_Guajira">LISTAS!$D$696:$D$710</definedName>
    <definedName name="Magdalena">LISTAS!$D$711:$D$740</definedName>
    <definedName name="Meta">LISTAS!$D$741:$D$769</definedName>
    <definedName name="Nariño">LISTAS!$D$770:$D$833</definedName>
    <definedName name="Norte_de_Santander">LISTAS!$D$834:$D$873</definedName>
    <definedName name="Putumayo">LISTAS!$D$874:$D$886</definedName>
    <definedName name="Quindío">LISTAS!$D$887:$D$898</definedName>
    <definedName name="Risaralda">LISTAS!$D$899:$D$912</definedName>
    <definedName name="Santander">LISTAS!$D$913:$D$999</definedName>
    <definedName name="Sucre">LISTAS!$D$1000:$D$1025</definedName>
    <definedName name="Tolima">LISTAS!$D$1026:$D$1072</definedName>
    <definedName name="Valle_del_Cauca">LISTAS!$D$1073:$D$1114</definedName>
    <definedName name="Vaupés">LISTAS!$D$1115:$D$1124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8" l="1"/>
  <c r="F11" i="18" l="1"/>
  <c r="U9" i="18" l="1"/>
  <c r="K11" i="18" l="1"/>
  <c r="W10" i="18"/>
  <c r="W9" i="18"/>
  <c r="P11" i="18"/>
  <c r="Q11" i="18"/>
  <c r="R11" i="18"/>
  <c r="V11" i="18"/>
  <c r="U11" i="18"/>
  <c r="T11" i="18"/>
  <c r="S11" i="18"/>
  <c r="O11" i="18"/>
  <c r="M11" i="18"/>
  <c r="L11" i="18"/>
  <c r="J11" i="18"/>
  <c r="N10" i="18"/>
  <c r="N9" i="18"/>
  <c r="N11" i="18" l="1"/>
  <c r="W11" i="18"/>
</calcChain>
</file>

<file path=xl/sharedStrings.xml><?xml version="1.0" encoding="utf-8"?>
<sst xmlns="http://schemas.openxmlformats.org/spreadsheetml/2006/main" count="2400" uniqueCount="1157">
  <si>
    <t>CÓDIGO SNIES:</t>
  </si>
  <si>
    <t>NOMBRE IES:</t>
  </si>
  <si>
    <t>No</t>
  </si>
  <si>
    <t>Código SNIES</t>
  </si>
  <si>
    <t>Nombre IES</t>
  </si>
  <si>
    <t>NOMBRE DEL CAMPO</t>
  </si>
  <si>
    <t>OBSERVACIONES Y ASPECTOS RELEVANTES DEL PROYECTO</t>
  </si>
  <si>
    <t>Suma de las fuentes de financiación que componen el proyecto</t>
  </si>
  <si>
    <r>
      <rPr>
        <sz val="10"/>
        <color rgb="FFFF0000"/>
        <rFont val="Arial"/>
        <family val="2"/>
      </rPr>
      <t>Número de identificación</t>
    </r>
    <r>
      <rPr>
        <sz val="10"/>
        <color theme="1"/>
        <rFont val="Arial"/>
        <family val="2"/>
      </rPr>
      <t xml:space="preserve"> de la IES en el Sistema Nacional de Información de la Educación Superior </t>
    </r>
    <r>
      <rPr>
        <sz val="10"/>
        <color rgb="FFFF0000"/>
        <rFont val="Arial"/>
        <family val="2"/>
      </rPr>
      <t>(SNIES)</t>
    </r>
    <r>
      <rPr>
        <sz val="10"/>
        <color theme="1"/>
        <rFont val="Arial"/>
        <family val="2"/>
      </rPr>
      <t>.</t>
    </r>
  </si>
  <si>
    <r>
      <rPr>
        <sz val="10"/>
        <color rgb="FFFF0000"/>
        <rFont val="Arial"/>
        <family val="2"/>
      </rPr>
      <t>Nombre</t>
    </r>
    <r>
      <rPr>
        <sz val="10"/>
        <color theme="1"/>
        <rFont val="Arial"/>
        <family val="2"/>
      </rPr>
      <t xml:space="preserve"> de la IES en el Sistema Nacional de Información de la Educación Superior (SNIES).</t>
    </r>
  </si>
  <si>
    <r>
      <t xml:space="preserve">Número del Proyecto
</t>
    </r>
    <r>
      <rPr>
        <sz val="7"/>
        <rFont val="Arial"/>
        <family val="2"/>
      </rPr>
      <t>(Secuencia en número)</t>
    </r>
  </si>
  <si>
    <t>Alcance o Resultado Esperado del Proyecto</t>
  </si>
  <si>
    <t>Risaralda</t>
  </si>
  <si>
    <t>Pereira</t>
  </si>
  <si>
    <t>Amazonas</t>
  </si>
  <si>
    <t>Antioquia</t>
  </si>
  <si>
    <t>Arauca</t>
  </si>
  <si>
    <t>Atlántico</t>
  </si>
  <si>
    <t>Bolívar</t>
  </si>
  <si>
    <t>Boyacá</t>
  </si>
  <si>
    <t>Caldas</t>
  </si>
  <si>
    <t>Caquetá</t>
  </si>
  <si>
    <t>Casanare</t>
  </si>
  <si>
    <t>Cauca</t>
  </si>
  <si>
    <t>César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</si>
  <si>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</si>
  <si>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</si>
  <si>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</si>
  <si>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</si>
  <si>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</si>
  <si>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</si>
  <si>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</si>
  <si>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</si>
  <si>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</si>
  <si>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</si>
  <si>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Putumayo</t>
  </si>
  <si>
    <t>Quindío</t>
  </si>
  <si>
    <t>Santander</t>
  </si>
  <si>
    <t>Sucre</t>
  </si>
  <si>
    <t>Tolima</t>
  </si>
  <si>
    <t>Vaupés</t>
  </si>
  <si>
    <t>Vichada</t>
  </si>
  <si>
    <t>Archipiélago de San Andrés, Providencia y Santa Catalina</t>
  </si>
  <si>
    <t>Norte de Santander</t>
  </si>
  <si>
    <t>Valle del Cauca</t>
  </si>
  <si>
    <t>El Encanto</t>
  </si>
  <si>
    <t>La Chorrera</t>
  </si>
  <si>
    <t>La Pedrera</t>
  </si>
  <si>
    <t>La Victoria</t>
  </si>
  <si>
    <t>Mirití - Paraná</t>
  </si>
  <si>
    <t>Puerto Alegría</t>
  </si>
  <si>
    <t>Puerto Arica</t>
  </si>
  <si>
    <t>Puerto Santander</t>
  </si>
  <si>
    <t>Tarapacá</t>
  </si>
  <si>
    <t>Puerto Nariño</t>
  </si>
  <si>
    <t>Leticia</t>
  </si>
  <si>
    <t>Medellín</t>
  </si>
  <si>
    <t>Abejorral</t>
  </si>
  <si>
    <t>Amagá</t>
  </si>
  <si>
    <t>Andes</t>
  </si>
  <si>
    <t>Angelópolis</t>
  </si>
  <si>
    <t>Angostura</t>
  </si>
  <si>
    <t>Anorí</t>
  </si>
  <si>
    <t>Anzá</t>
  </si>
  <si>
    <t>Apartadó</t>
  </si>
  <si>
    <t>Arboletes</t>
  </si>
  <si>
    <t>Armenia</t>
  </si>
  <si>
    <t>Barbosa</t>
  </si>
  <si>
    <t>Belmira</t>
  </si>
  <si>
    <t>Bello</t>
  </si>
  <si>
    <t>Betulia</t>
  </si>
  <si>
    <t>Ciudad Bolívar</t>
  </si>
  <si>
    <t>Briceño</t>
  </si>
  <si>
    <t>Buriticá</t>
  </si>
  <si>
    <t>Cáceres</t>
  </si>
  <si>
    <t>Cañasgordas</t>
  </si>
  <si>
    <t>Caramanta</t>
  </si>
  <si>
    <t>Carepa</t>
  </si>
  <si>
    <t>Caucasia</t>
  </si>
  <si>
    <t>Chigorodó</t>
  </si>
  <si>
    <t>Concordia</t>
  </si>
  <si>
    <t>Dabeiba</t>
  </si>
  <si>
    <t>Donmatías</t>
  </si>
  <si>
    <t>Ebéjico</t>
  </si>
  <si>
    <t>El Bagre</t>
  </si>
  <si>
    <t>Fredonia</t>
  </si>
  <si>
    <t>Frontino</t>
  </si>
  <si>
    <t>Giraldo</t>
  </si>
  <si>
    <t>Gómez Plata</t>
  </si>
  <si>
    <t>Granada</t>
  </si>
  <si>
    <t>Guadalupe</t>
  </si>
  <si>
    <t>Guarne</t>
  </si>
  <si>
    <t>Heliconia</t>
  </si>
  <si>
    <t>Ituango</t>
  </si>
  <si>
    <t>La Unión</t>
  </si>
  <si>
    <t>Liborina</t>
  </si>
  <si>
    <t>Maceo</t>
  </si>
  <si>
    <t>Montebello</t>
  </si>
  <si>
    <t>Murindó</t>
  </si>
  <si>
    <t>Mutatá</t>
  </si>
  <si>
    <t>Necoclí</t>
  </si>
  <si>
    <t>Nechí</t>
  </si>
  <si>
    <t>Olaya</t>
  </si>
  <si>
    <t>Peque</t>
  </si>
  <si>
    <t>Puerto Berrío</t>
  </si>
  <si>
    <t>Puerto Nare</t>
  </si>
  <si>
    <t>Puerto Triunfo</t>
  </si>
  <si>
    <t>Remedios</t>
  </si>
  <si>
    <t>Sabanalarga</t>
  </si>
  <si>
    <t>Salgar</t>
  </si>
  <si>
    <t>San Carlos</t>
  </si>
  <si>
    <t>San Francisco</t>
  </si>
  <si>
    <t>San Luis</t>
  </si>
  <si>
    <t>San Roque</t>
  </si>
  <si>
    <t>San Vicente Ferrer</t>
  </si>
  <si>
    <t>Santa Bárbara</t>
  </si>
  <si>
    <t>Santo Domingo</t>
  </si>
  <si>
    <t>Segovia</t>
  </si>
  <si>
    <t>Sonsón</t>
  </si>
  <si>
    <t>Sopetrán</t>
  </si>
  <si>
    <t>Támesis</t>
  </si>
  <si>
    <t>Tarazá</t>
  </si>
  <si>
    <t>Titiribí</t>
  </si>
  <si>
    <t>Toledo</t>
  </si>
  <si>
    <t>Turbo</t>
  </si>
  <si>
    <t>Urrao</t>
  </si>
  <si>
    <t>Valdivia</t>
  </si>
  <si>
    <t>Vegachí</t>
  </si>
  <si>
    <t>Venecia</t>
  </si>
  <si>
    <t>Yalí</t>
  </si>
  <si>
    <t>Yarumal</t>
  </si>
  <si>
    <t>Yondó</t>
  </si>
  <si>
    <t>Zaragoza</t>
  </si>
  <si>
    <t>Campamento</t>
  </si>
  <si>
    <t>Jardín</t>
  </si>
  <si>
    <t>San Jerónimo</t>
  </si>
  <si>
    <t>Uramita</t>
  </si>
  <si>
    <t>Abriaquí</t>
  </si>
  <si>
    <t>Alejandría</t>
  </si>
  <si>
    <t>Amalfi</t>
  </si>
  <si>
    <t>Argelia</t>
  </si>
  <si>
    <t>Betania</t>
  </si>
  <si>
    <t>Caicedo</t>
  </si>
  <si>
    <t>Caracolí</t>
  </si>
  <si>
    <t>Carolina</t>
  </si>
  <si>
    <t>Cisneros</t>
  </si>
  <si>
    <t>Cocorná</t>
  </si>
  <si>
    <t>Concepción</t>
  </si>
  <si>
    <t>Copacabana</t>
  </si>
  <si>
    <t>Entrerríos</t>
  </si>
  <si>
    <t>Envigado</t>
  </si>
  <si>
    <t>Girardota</t>
  </si>
  <si>
    <t>Guatapé</t>
  </si>
  <si>
    <t>Hispania</t>
  </si>
  <si>
    <t>Itagüí</t>
  </si>
  <si>
    <t>Jericó</t>
  </si>
  <si>
    <t>La Ceja</t>
  </si>
  <si>
    <t>La Estrella</t>
  </si>
  <si>
    <t>La Pintada</t>
  </si>
  <si>
    <t>Marinilla</t>
  </si>
  <si>
    <t>Peñol</t>
  </si>
  <si>
    <t>Pueblorrico</t>
  </si>
  <si>
    <t>Retiro</t>
  </si>
  <si>
    <t>Rionegro</t>
  </si>
  <si>
    <t>Sabaneta</t>
  </si>
  <si>
    <t>San Rafael</t>
  </si>
  <si>
    <t>El Santuario</t>
  </si>
  <si>
    <t>Tarso</t>
  </si>
  <si>
    <t>Valparaíso</t>
  </si>
  <si>
    <t>Yolombó</t>
  </si>
  <si>
    <t>Saravena</t>
  </si>
  <si>
    <t>Arauquita</t>
  </si>
  <si>
    <t>Tame</t>
  </si>
  <si>
    <t>Cravo Norte</t>
  </si>
  <si>
    <t>Fortul</t>
  </si>
  <si>
    <t>Puerto Rondón</t>
  </si>
  <si>
    <t>San Andrés</t>
  </si>
  <si>
    <t>Providencia</t>
  </si>
  <si>
    <t>Baranoa</t>
  </si>
  <si>
    <t>Candelaria</t>
  </si>
  <si>
    <t>Galapa</t>
  </si>
  <si>
    <t>Luruaco</t>
  </si>
  <si>
    <t>Malambo</t>
  </si>
  <si>
    <t>Piojó</t>
  </si>
  <si>
    <t>Polonuevo</t>
  </si>
  <si>
    <t>Ponedera</t>
  </si>
  <si>
    <t>Puerto Colombia</t>
  </si>
  <si>
    <t>Repelón</t>
  </si>
  <si>
    <t>Santa Lucía</t>
  </si>
  <si>
    <t>Tubará</t>
  </si>
  <si>
    <t>Barranquilla</t>
  </si>
  <si>
    <t>Manatí</t>
  </si>
  <si>
    <t>Sabanagrande</t>
  </si>
  <si>
    <t>Santo Tomás</t>
  </si>
  <si>
    <t>Soledad</t>
  </si>
  <si>
    <t>Suan</t>
  </si>
  <si>
    <t>Usiacurí</t>
  </si>
  <si>
    <t>Bogotá, D.C.</t>
  </si>
  <si>
    <t>Achí</t>
  </si>
  <si>
    <t>Arenal</t>
  </si>
  <si>
    <t>Arjona</t>
  </si>
  <si>
    <t>Arroyohondo</t>
  </si>
  <si>
    <t>Calamar</t>
  </si>
  <si>
    <t>Cantagallo</t>
  </si>
  <si>
    <t>Cicuco</t>
  </si>
  <si>
    <t>Clemencia</t>
  </si>
  <si>
    <t>El Guamo</t>
  </si>
  <si>
    <t>El Peñón</t>
  </si>
  <si>
    <t>Magangué</t>
  </si>
  <si>
    <t>Mahates</t>
  </si>
  <si>
    <t>Margarita</t>
  </si>
  <si>
    <t>María La Baja</t>
  </si>
  <si>
    <t>Montecristo</t>
  </si>
  <si>
    <t>Mompós</t>
  </si>
  <si>
    <t>Morales</t>
  </si>
  <si>
    <t>Norosí</t>
  </si>
  <si>
    <t>Pinillos</t>
  </si>
  <si>
    <t>Regidor</t>
  </si>
  <si>
    <t>San Cristóbal</t>
  </si>
  <si>
    <t>San Estanislao</t>
  </si>
  <si>
    <t>San Fernando</t>
  </si>
  <si>
    <t>San Jacinto</t>
  </si>
  <si>
    <t>San Juan Nepomuceno</t>
  </si>
  <si>
    <t>San Pablo</t>
  </si>
  <si>
    <t>Santa Catalina</t>
  </si>
  <si>
    <t>Simití</t>
  </si>
  <si>
    <t>Talaigua Nuevo</t>
  </si>
  <si>
    <t>Tiquisio</t>
  </si>
  <si>
    <t>Turbaco</t>
  </si>
  <si>
    <t>Turbaná</t>
  </si>
  <si>
    <t>Villanueva</t>
  </si>
  <si>
    <t>Zambrano</t>
  </si>
  <si>
    <t>Río Viejo</t>
  </si>
  <si>
    <t>Santa Rosa</t>
  </si>
  <si>
    <t>Soplaviento</t>
  </si>
  <si>
    <t>Cubará</t>
  </si>
  <si>
    <t>Nobsa</t>
  </si>
  <si>
    <t>Paipa</t>
  </si>
  <si>
    <t>Aquitania</t>
  </si>
  <si>
    <t>Betéitiva</t>
  </si>
  <si>
    <t>Macanal</t>
  </si>
  <si>
    <t>Quípama</t>
  </si>
  <si>
    <t>Ramiriquí</t>
  </si>
  <si>
    <t>Tutazá</t>
  </si>
  <si>
    <t>Tunja</t>
  </si>
  <si>
    <t>Almeida</t>
  </si>
  <si>
    <t>Arcabuco</t>
  </si>
  <si>
    <t>Belén</t>
  </si>
  <si>
    <t>Berbeo</t>
  </si>
  <si>
    <t>Boavita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</si>
  <si>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</si>
  <si>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</si>
  <si>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</si>
  <si>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</si>
  <si>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</si>
  <si>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</si>
  <si>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</si>
  <si>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</si>
  <si>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</si>
  <si>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</si>
  <si>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</si>
  <si>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</si>
  <si>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</si>
  <si>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</si>
  <si>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</si>
  <si>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</si>
  <si>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</si>
  <si>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</si>
  <si>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</si>
  <si>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</si>
  <si>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</si>
  <si>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</si>
  <si>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</si>
  <si>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</si>
  <si>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</si>
  <si>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Gámeza</t>
  </si>
  <si>
    <t>Garagoa</t>
  </si>
  <si>
    <t>Guacamayas</t>
  </si>
  <si>
    <t>Guateque</t>
  </si>
  <si>
    <t>Guayatá</t>
  </si>
  <si>
    <t>Iza</t>
  </si>
  <si>
    <t>Jenesano</t>
  </si>
  <si>
    <t>Labranzagrande</t>
  </si>
  <si>
    <t>La Capilla</t>
  </si>
  <si>
    <t>La Uvita</t>
  </si>
  <si>
    <t>Maripí</t>
  </si>
  <si>
    <t>Miraflores</t>
  </si>
  <si>
    <t>Mongua</t>
  </si>
  <si>
    <t>Monguí</t>
  </si>
  <si>
    <t>Moniquirá</t>
  </si>
  <si>
    <t>Motavita</t>
  </si>
  <si>
    <t>Muzo</t>
  </si>
  <si>
    <t>Nuevo Colón</t>
  </si>
  <si>
    <t>Oicatá</t>
  </si>
  <si>
    <t>Otanche</t>
  </si>
  <si>
    <t>Pachavita</t>
  </si>
  <si>
    <t>Páez</t>
  </si>
  <si>
    <t>Pajarito</t>
  </si>
  <si>
    <t>Panqueba</t>
  </si>
  <si>
    <t>Pauna</t>
  </si>
  <si>
    <t>Paya</t>
  </si>
  <si>
    <t>Pesca</t>
  </si>
  <si>
    <t>Pisba</t>
  </si>
  <si>
    <t>Puerto Boyacá</t>
  </si>
  <si>
    <t>Ráquira</t>
  </si>
  <si>
    <t>Rondón</t>
  </si>
  <si>
    <t>Saboyá</t>
  </si>
  <si>
    <t>Sáchica</t>
  </si>
  <si>
    <t>Samacá</t>
  </si>
  <si>
    <t>San Eduardo</t>
  </si>
  <si>
    <t>San Mateo</t>
  </si>
  <si>
    <t>Santana</t>
  </si>
  <si>
    <t>Santa María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</si>
  <si>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</si>
  <si>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</si>
  <si>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</si>
  <si>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</si>
  <si>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</si>
  <si>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</si>
  <si>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</si>
  <si>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</si>
  <si>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</si>
  <si>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</si>
  <si>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</si>
  <si>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</si>
  <si>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</si>
  <si>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</si>
  <si>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</si>
  <si>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</si>
  <si>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</si>
  <si>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</si>
  <si>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</si>
  <si>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</si>
  <si>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</si>
  <si>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</si>
  <si>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</si>
  <si>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</si>
  <si>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</si>
  <si>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</si>
  <si>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</si>
  <si>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</si>
  <si>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Úmbita</t>
  </si>
  <si>
    <t>Ventaquemada</t>
  </si>
  <si>
    <t>Viracachá</t>
  </si>
  <si>
    <t>Zetaquira</t>
  </si>
  <si>
    <t>Manizales</t>
  </si>
  <si>
    <t>Aguadas</t>
  </si>
  <si>
    <t>Filadelfia</t>
  </si>
  <si>
    <t>Manzanares</t>
  </si>
  <si>
    <t>Marmato</t>
  </si>
  <si>
    <t>Marquetalia</t>
  </si>
  <si>
    <t>Marulanda</t>
  </si>
  <si>
    <t>Pácora</t>
  </si>
  <si>
    <t>Palestina</t>
  </si>
  <si>
    <t>Pensilvania</t>
  </si>
  <si>
    <t>Riosucio</t>
  </si>
  <si>
    <t>Salamina</t>
  </si>
  <si>
    <t>Samaná</t>
  </si>
  <si>
    <t>Victoria</t>
  </si>
  <si>
    <t>Chinchiná</t>
  </si>
  <si>
    <t>La Dorada</t>
  </si>
  <si>
    <t>Villamaría</t>
  </si>
  <si>
    <t>Anserma</t>
  </si>
  <si>
    <t>Aranzazu</t>
  </si>
  <si>
    <t>Belalcázar</t>
  </si>
  <si>
    <t>La Merced</t>
  </si>
  <si>
    <t>Neira</t>
  </si>
  <si>
    <t>Norcasia</t>
  </si>
  <si>
    <t>San José</t>
  </si>
  <si>
    <t>Supía</t>
  </si>
  <si>
    <t>Viterbo</t>
  </si>
  <si>
    <t>Florencia</t>
  </si>
  <si>
    <t>Albania</t>
  </si>
  <si>
    <t>La Montañita</t>
  </si>
  <si>
    <t>Milán</t>
  </si>
  <si>
    <t>Puerto Rico</t>
  </si>
  <si>
    <t>Solano</t>
  </si>
  <si>
    <t>Curillo</t>
  </si>
  <si>
    <t>El Doncello</t>
  </si>
  <si>
    <t>El Paujíl</t>
  </si>
  <si>
    <t>Morelia</t>
  </si>
  <si>
    <t>Solita</t>
  </si>
  <si>
    <t>Yopal</t>
  </si>
  <si>
    <t>Hato Corozal</t>
  </si>
  <si>
    <t>Maní</t>
  </si>
  <si>
    <t>Monterrey</t>
  </si>
  <si>
    <t>Aguazul</t>
  </si>
  <si>
    <t>Chámeza</t>
  </si>
  <si>
    <t>La Salina</t>
  </si>
  <si>
    <t>Nunchía</t>
  </si>
  <si>
    <t>Orocué</t>
  </si>
  <si>
    <t>Pore</t>
  </si>
  <si>
    <t>Recetor</t>
  </si>
  <si>
    <t>Sácama</t>
  </si>
  <si>
    <t>Támara</t>
  </si>
  <si>
    <t>Tauramena</t>
  </si>
  <si>
    <t>Trinidad</t>
  </si>
  <si>
    <t>Popayán</t>
  </si>
  <si>
    <t>Almaguer</t>
  </si>
  <si>
    <t>Balboa</t>
  </si>
  <si>
    <t>Cajibío</t>
  </si>
  <si>
    <t>Caldono</t>
  </si>
  <si>
    <t>El Tambo</t>
  </si>
  <si>
    <t>Guapí</t>
  </si>
  <si>
    <t>La Sierra</t>
  </si>
  <si>
    <t>La Vega</t>
  </si>
  <si>
    <t>Mercaderes</t>
  </si>
  <si>
    <t>Patía</t>
  </si>
  <si>
    <t>Piamonte</t>
  </si>
  <si>
    <t>Rosas</t>
  </si>
  <si>
    <t>Sotara</t>
  </si>
  <si>
    <t>Timbiquí</t>
  </si>
  <si>
    <t>Villa Rica</t>
  </si>
  <si>
    <t>Miranda</t>
  </si>
  <si>
    <t>Puracé</t>
  </si>
  <si>
    <t>Suárez</t>
  </si>
  <si>
    <t>Timbío</t>
  </si>
  <si>
    <t>Buenos Aires</t>
  </si>
  <si>
    <t>Caloto</t>
  </si>
  <si>
    <t>Corinto</t>
  </si>
  <si>
    <t>Guachené</t>
  </si>
  <si>
    <t>Inzá</t>
  </si>
  <si>
    <t>Jambaló</t>
  </si>
  <si>
    <t>Padilla</t>
  </si>
  <si>
    <t>Piendamó - Tunía</t>
  </si>
  <si>
    <t>Puerto Tejada</t>
  </si>
  <si>
    <t>San Sebastián</t>
  </si>
  <si>
    <t>Silvia</t>
  </si>
  <si>
    <t>Toribío</t>
  </si>
  <si>
    <t>Totoró</t>
  </si>
  <si>
    <t>Quibdó</t>
  </si>
  <si>
    <t>Acandí</t>
  </si>
  <si>
    <t>Alto Baudó</t>
  </si>
  <si>
    <t>Atrato</t>
  </si>
  <si>
    <t>Bagadó</t>
  </si>
  <si>
    <t>Bahía Solano</t>
  </si>
  <si>
    <t>Bajo Baudó</t>
  </si>
  <si>
    <t>Bojayá</t>
  </si>
  <si>
    <t>Cértegui</t>
  </si>
  <si>
    <t>Condoto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</si>
  <si>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</si>
  <si>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</si>
  <si>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</si>
  <si>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</si>
  <si>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</si>
  <si>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</si>
  <si>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</si>
  <si>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</si>
  <si>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Río Iró</t>
  </si>
  <si>
    <t>Río Quito</t>
  </si>
  <si>
    <t>Sipí</t>
  </si>
  <si>
    <t>Tadó</t>
  </si>
  <si>
    <t>Unguía</t>
  </si>
  <si>
    <t>Unión Panamericana</t>
  </si>
  <si>
    <t>Montería</t>
  </si>
  <si>
    <t>Ayapel</t>
  </si>
  <si>
    <t>Canalete</t>
  </si>
  <si>
    <t>Cereté</t>
  </si>
  <si>
    <t>Chimá</t>
  </si>
  <si>
    <t>Chinú</t>
  </si>
  <si>
    <t>Cotorra</t>
  </si>
  <si>
    <t>La Apartada</t>
  </si>
  <si>
    <t>Lorica</t>
  </si>
  <si>
    <t>Los Córdobas</t>
  </si>
  <si>
    <t>Momil</t>
  </si>
  <si>
    <t>Montelíbano</t>
  </si>
  <si>
    <t>Moñitos</t>
  </si>
  <si>
    <t>Planeta Rica</t>
  </si>
  <si>
    <t>Pueblo Nuevo</t>
  </si>
  <si>
    <t>Puerto Escondido</t>
  </si>
  <si>
    <t>Puerto Libertador</t>
  </si>
  <si>
    <t>Sahagún</t>
  </si>
  <si>
    <t>San Antero</t>
  </si>
  <si>
    <t>San Pelayo</t>
  </si>
  <si>
    <t>Tierralta</t>
  </si>
  <si>
    <t>Tuchín</t>
  </si>
  <si>
    <t>Valencia</t>
  </si>
  <si>
    <t>Girardot</t>
  </si>
  <si>
    <t>Guaduas</t>
  </si>
  <si>
    <t>Quebradanegra</t>
  </si>
  <si>
    <t>Anapoima</t>
  </si>
  <si>
    <t>Beltrán</t>
  </si>
  <si>
    <t>Caparrapí</t>
  </si>
  <si>
    <t>El Colegio</t>
  </si>
  <si>
    <t>Fómeque</t>
  </si>
  <si>
    <t>Fosca</t>
  </si>
  <si>
    <t>Fúquene</t>
  </si>
  <si>
    <t>Gachalá</t>
  </si>
  <si>
    <t>Gachetá</t>
  </si>
  <si>
    <t>Gama</t>
  </si>
  <si>
    <t>Guataquí</t>
  </si>
  <si>
    <t>La Calera</t>
  </si>
  <si>
    <t>Medina</t>
  </si>
  <si>
    <t>Nilo</t>
  </si>
  <si>
    <t>Nimaima</t>
  </si>
  <si>
    <t>Nocaima</t>
  </si>
  <si>
    <t>Pacho</t>
  </si>
  <si>
    <t>Paime</t>
  </si>
  <si>
    <t>Paratebueno</t>
  </si>
  <si>
    <t>Puerto Salgar</t>
  </si>
  <si>
    <t>Quetame</t>
  </si>
  <si>
    <t>Quipile</t>
  </si>
  <si>
    <t>San Cayetano</t>
  </si>
  <si>
    <t>Silvania</t>
  </si>
  <si>
    <t>Tena</t>
  </si>
  <si>
    <t>Topaipí</t>
  </si>
  <si>
    <t>Ubalá</t>
  </si>
  <si>
    <t>Vergara</t>
  </si>
  <si>
    <t>Viotá</t>
  </si>
  <si>
    <t>Yacopí</t>
  </si>
  <si>
    <t>Albán</t>
  </si>
  <si>
    <t>Anolaima</t>
  </si>
  <si>
    <t>Arbeláez</t>
  </si>
  <si>
    <t>Bituima</t>
  </si>
  <si>
    <t>Bojacá</t>
  </si>
  <si>
    <t>Cabrera</t>
  </si>
  <si>
    <t>Cachipay</t>
  </si>
  <si>
    <t>Cajicá</t>
  </si>
  <si>
    <t>Cáqueza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</si>
  <si>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</si>
  <si>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</si>
  <si>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</si>
  <si>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</si>
  <si>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</si>
  <si>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</si>
  <si>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</si>
  <si>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</si>
  <si>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Rosal</t>
  </si>
  <si>
    <t>Facatativá</t>
  </si>
  <si>
    <t>Funza</t>
  </si>
  <si>
    <t>Fusagasugá</t>
  </si>
  <si>
    <t>Gachancipá</t>
  </si>
  <si>
    <t>Guachetá</t>
  </si>
  <si>
    <t>Guasca</t>
  </si>
  <si>
    <t>Guatavita</t>
  </si>
  <si>
    <t>Guayabetal</t>
  </si>
  <si>
    <t>Gutiérrez</t>
  </si>
  <si>
    <t>Jerusalén</t>
  </si>
  <si>
    <t>Junín</t>
  </si>
  <si>
    <t>La Mesa</t>
  </si>
  <si>
    <t>La Palma</t>
  </si>
  <si>
    <t>La Peña</t>
  </si>
  <si>
    <t>Lenguazaque</t>
  </si>
  <si>
    <t>Machetá</t>
  </si>
  <si>
    <t>Madrid</t>
  </si>
  <si>
    <t>Manta</t>
  </si>
  <si>
    <t>Mosquera</t>
  </si>
  <si>
    <t>Nemocón</t>
  </si>
  <si>
    <t>Pandi</t>
  </si>
  <si>
    <t>Pasca</t>
  </si>
  <si>
    <t>Pulí</t>
  </si>
  <si>
    <t>Apulo</t>
  </si>
  <si>
    <t>Ricaurte</t>
  </si>
  <si>
    <t>San Bernardo</t>
  </si>
  <si>
    <t>Sasaima</t>
  </si>
  <si>
    <t>Sesquilé</t>
  </si>
  <si>
    <t>Sibaté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</si>
  <si>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</si>
  <si>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</si>
  <si>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</si>
  <si>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</si>
  <si>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</si>
  <si>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</si>
  <si>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</si>
  <si>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</si>
  <si>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</si>
  <si>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</si>
  <si>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Tenjo</t>
  </si>
  <si>
    <t>Tibacuy</t>
  </si>
  <si>
    <t>Tibirita</t>
  </si>
  <si>
    <t>Tocaima</t>
  </si>
  <si>
    <t>Tocancipá</t>
  </si>
  <si>
    <t>Ubaque</t>
  </si>
  <si>
    <t>Une</t>
  </si>
  <si>
    <t>Útica</t>
  </si>
  <si>
    <t>Vianí</t>
  </si>
  <si>
    <t>Villagómez</t>
  </si>
  <si>
    <t>Villapinzón</t>
  </si>
  <si>
    <t>Villeta</t>
  </si>
  <si>
    <t>Zipacón</t>
  </si>
  <si>
    <t>Zipaquirá</t>
  </si>
  <si>
    <t>Barranco Minas</t>
  </si>
  <si>
    <t>Mapiripana</t>
  </si>
  <si>
    <t>San Felipe</t>
  </si>
  <si>
    <t>La Guadalupe</t>
  </si>
  <si>
    <t>Cacahual</t>
  </si>
  <si>
    <t>Pana Pana</t>
  </si>
  <si>
    <t>Morichal</t>
  </si>
  <si>
    <t>Inírida</t>
  </si>
  <si>
    <t>El Retorno</t>
  </si>
  <si>
    <t>Neiva</t>
  </si>
  <si>
    <t>Acevedo</t>
  </si>
  <si>
    <t>Garzón</t>
  </si>
  <si>
    <t>La Argentina</t>
  </si>
  <si>
    <t>Pitalito</t>
  </si>
  <si>
    <t>Tello</t>
  </si>
  <si>
    <t>Aipe</t>
  </si>
  <si>
    <t>Gigante</t>
  </si>
  <si>
    <t>Isnos</t>
  </si>
  <si>
    <t>La Plata</t>
  </si>
  <si>
    <t>Nátaga</t>
  </si>
  <si>
    <t>Oporapa</t>
  </si>
  <si>
    <t>Saladoblanco</t>
  </si>
  <si>
    <t>San Agustín</t>
  </si>
  <si>
    <t>Suaza</t>
  </si>
  <si>
    <t>Timaná</t>
  </si>
  <si>
    <t>Agrado</t>
  </si>
  <si>
    <t>Algeciras</t>
  </si>
  <si>
    <t>Altamira</t>
  </si>
  <si>
    <t>Baraya</t>
  </si>
  <si>
    <t>Campoalegre</t>
  </si>
  <si>
    <t>Colombia</t>
  </si>
  <si>
    <t>Elías</t>
  </si>
  <si>
    <t>Hobo</t>
  </si>
  <si>
    <t>Íquira</t>
  </si>
  <si>
    <t>Paicol</t>
  </si>
  <si>
    <t>Palermo</t>
  </si>
  <si>
    <t>Pital</t>
  </si>
  <si>
    <t>Rivera</t>
  </si>
  <si>
    <t>Tarqui</t>
  </si>
  <si>
    <t>Tesalia</t>
  </si>
  <si>
    <t>Teruel</t>
  </si>
  <si>
    <t>Villavieja</t>
  </si>
  <si>
    <t>Yaguará</t>
  </si>
  <si>
    <t>Riohacha</t>
  </si>
  <si>
    <t>Barrancas</t>
  </si>
  <si>
    <t>Dibulla</t>
  </si>
  <si>
    <t>Distracción</t>
  </si>
  <si>
    <t>Fonseca</t>
  </si>
  <si>
    <t>Maicao</t>
  </si>
  <si>
    <t>Manaure</t>
  </si>
  <si>
    <t>Uribia</t>
  </si>
  <si>
    <t>El Molino</t>
  </si>
  <si>
    <t>Hatonuevo</t>
  </si>
  <si>
    <t>Urumita</t>
  </si>
  <si>
    <t>Santa Marta</t>
  </si>
  <si>
    <t>Algarrobo</t>
  </si>
  <si>
    <t>Aracataca</t>
  </si>
  <si>
    <t>Ariguaní</t>
  </si>
  <si>
    <t>Chivolo</t>
  </si>
  <si>
    <t>Ciénaga</t>
  </si>
  <si>
    <t>El Banco</t>
  </si>
  <si>
    <t>El Piñón</t>
  </si>
  <si>
    <t>El Retén</t>
  </si>
  <si>
    <t>Fundación</t>
  </si>
  <si>
    <t>Guamal</t>
  </si>
  <si>
    <t>Nueva Granada</t>
  </si>
  <si>
    <t>Pedraza</t>
  </si>
  <si>
    <t>Pivijay</t>
  </si>
  <si>
    <t>Plato</t>
  </si>
  <si>
    <t>Puebloviejo</t>
  </si>
  <si>
    <t>Remolino</t>
  </si>
  <si>
    <t>San Zenón</t>
  </si>
  <si>
    <t>Santa Ana</t>
  </si>
  <si>
    <t>Sitionuevo</t>
  </si>
  <si>
    <t>Tenerife</t>
  </si>
  <si>
    <t>Zapayán</t>
  </si>
  <si>
    <t>Zona Bananera</t>
  </si>
  <si>
    <t>Villavicencio</t>
  </si>
  <si>
    <t>Acacías</t>
  </si>
  <si>
    <t>Cabuyaro</t>
  </si>
  <si>
    <t>Cumaral</t>
  </si>
  <si>
    <t>El Calvario</t>
  </si>
  <si>
    <t>El Castillo</t>
  </si>
  <si>
    <t>Mapiripán</t>
  </si>
  <si>
    <t>Mesetas</t>
  </si>
  <si>
    <t>Lejanías</t>
  </si>
  <si>
    <t>Puerto Gaitán</t>
  </si>
  <si>
    <t>Puerto López</t>
  </si>
  <si>
    <t>San Juanito</t>
  </si>
  <si>
    <t>Castilla La Nueva</t>
  </si>
  <si>
    <t>Cubarral</t>
  </si>
  <si>
    <t>El Dorado</t>
  </si>
  <si>
    <t>Fuentedeoro</t>
  </si>
  <si>
    <t>La Macarena</t>
  </si>
  <si>
    <t>Uribe</t>
  </si>
  <si>
    <t>Puerto Concordia</t>
  </si>
  <si>
    <t>Puerto Lleras</t>
  </si>
  <si>
    <t>Restrepo</t>
  </si>
  <si>
    <t>San Martín</t>
  </si>
  <si>
    <t>Vistahermosa</t>
  </si>
  <si>
    <t>Pasto</t>
  </si>
  <si>
    <t>Arboleda</t>
  </si>
  <si>
    <t>Barbacoas</t>
  </si>
  <si>
    <t>Buesaco</t>
  </si>
  <si>
    <t>Consacá</t>
  </si>
  <si>
    <t>Contadero</t>
  </si>
  <si>
    <t>Cumbitara</t>
  </si>
  <si>
    <t>El Charco</t>
  </si>
  <si>
    <t>El Peñol</t>
  </si>
  <si>
    <t>El Rosario</t>
  </si>
  <si>
    <t>Funes</t>
  </si>
  <si>
    <t>Gualmatán</t>
  </si>
  <si>
    <t>Iles</t>
  </si>
  <si>
    <t>La Florida</t>
  </si>
  <si>
    <t>La Llanada</t>
  </si>
  <si>
    <t>La Tola</t>
  </si>
  <si>
    <t>Leiva</t>
  </si>
  <si>
    <t>Linares</t>
  </si>
  <si>
    <t>Magüí</t>
  </si>
  <si>
    <t>Olaya Herrera</t>
  </si>
  <si>
    <t>Ospina</t>
  </si>
  <si>
    <t>Francisco Pizarro</t>
  </si>
  <si>
    <t>Policarpa</t>
  </si>
  <si>
    <t>Potosí</t>
  </si>
  <si>
    <t>Puerres</t>
  </si>
  <si>
    <t>Pupiales</t>
  </si>
  <si>
    <t>Roberto Payán</t>
  </si>
  <si>
    <t>Samaniego</t>
  </si>
  <si>
    <t>Sandoná</t>
  </si>
  <si>
    <t>San Lorenzo</t>
  </si>
  <si>
    <t>Santacruz</t>
  </si>
  <si>
    <t>Sapuyes</t>
  </si>
  <si>
    <t>Taminango</t>
  </si>
  <si>
    <t>Túquerres</t>
  </si>
  <si>
    <t>Colón</t>
  </si>
  <si>
    <t>Cumbal</t>
  </si>
  <si>
    <t>Imués</t>
  </si>
  <si>
    <t>La Cruz</t>
  </si>
  <si>
    <t>Aldana</t>
  </si>
  <si>
    <t>Ancuyá</t>
  </si>
  <si>
    <t>Cuaspúd</t>
  </si>
  <si>
    <t>Chachagüí</t>
  </si>
  <si>
    <t>Guachucal</t>
  </si>
  <si>
    <t>Guaitarilla</t>
  </si>
  <si>
    <t>Ipiales</t>
  </si>
  <si>
    <t>Los Andes</t>
  </si>
  <si>
    <t>Mallama</t>
  </si>
  <si>
    <t>Tangua</t>
  </si>
  <si>
    <t>Yacuanquer</t>
  </si>
  <si>
    <t>Cúcuta</t>
  </si>
  <si>
    <t>Arboledas</t>
  </si>
  <si>
    <t>Bochalema</t>
  </si>
  <si>
    <t>Convención</t>
  </si>
  <si>
    <t>Hacarí</t>
  </si>
  <si>
    <t>La Esperanza</t>
  </si>
  <si>
    <t>Los Patios</t>
  </si>
  <si>
    <t>Ocaña</t>
  </si>
  <si>
    <t>Salazar</t>
  </si>
  <si>
    <t>San Calixto</t>
  </si>
  <si>
    <t>Sardinata</t>
  </si>
  <si>
    <t>Tibú</t>
  </si>
  <si>
    <t>El Carmen</t>
  </si>
  <si>
    <t>El Tarra</t>
  </si>
  <si>
    <t>Teorama</t>
  </si>
  <si>
    <t>Ábrego</t>
  </si>
  <si>
    <t>Bucarasica</t>
  </si>
  <si>
    <t>Cácota</t>
  </si>
  <si>
    <t>Cáchira</t>
  </si>
  <si>
    <t>Chinácota</t>
  </si>
  <si>
    <t>Chitagá</t>
  </si>
  <si>
    <t>Cucutilla</t>
  </si>
  <si>
    <t>Durania</t>
  </si>
  <si>
    <t>El Zulia</t>
  </si>
  <si>
    <t>Gramalote</t>
  </si>
  <si>
    <t>Herrán</t>
  </si>
  <si>
    <t>Labateca</t>
  </si>
  <si>
    <t>La Playa</t>
  </si>
  <si>
    <t>Lourdes</t>
  </si>
  <si>
    <t>Mutiscua</t>
  </si>
  <si>
    <t>Pamplona</t>
  </si>
  <si>
    <t>Pamplonita</t>
  </si>
  <si>
    <t>Ragonvalia</t>
  </si>
  <si>
    <t>Santiago</t>
  </si>
  <si>
    <t>Silos</t>
  </si>
  <si>
    <t>Villa Caro</t>
  </si>
  <si>
    <t>Puerto Asís</t>
  </si>
  <si>
    <t>Puerto Leguízamo</t>
  </si>
  <si>
    <t>Villagarzón</t>
  </si>
  <si>
    <t>Mocoa</t>
  </si>
  <si>
    <t>Puerto Caicedo</t>
  </si>
  <si>
    <t>Puerto Guzmán</t>
  </si>
  <si>
    <t>San Miguel</t>
  </si>
  <si>
    <t>Orito</t>
  </si>
  <si>
    <t>Sibundoy</t>
  </si>
  <si>
    <t>Calarcá</t>
  </si>
  <si>
    <t>Filandia</t>
  </si>
  <si>
    <t>Montenegro</t>
  </si>
  <si>
    <t>Circasia</t>
  </si>
  <si>
    <t>Génova</t>
  </si>
  <si>
    <t>La Tebaida</t>
  </si>
  <si>
    <t>Pijao</t>
  </si>
  <si>
    <t>Quimbaya</t>
  </si>
  <si>
    <t>Salento</t>
  </si>
  <si>
    <t>Apía</t>
  </si>
  <si>
    <t>Guática</t>
  </si>
  <si>
    <t>La Celia</t>
  </si>
  <si>
    <t>Marsella</t>
  </si>
  <si>
    <t>Mistrató</t>
  </si>
  <si>
    <t>Pueblo Rico</t>
  </si>
  <si>
    <t>Quinchía</t>
  </si>
  <si>
    <t>Santuario</t>
  </si>
  <si>
    <t>Dosquebradas</t>
  </si>
  <si>
    <t>La Virginia</t>
  </si>
  <si>
    <t>Carcasí</t>
  </si>
  <si>
    <t>Charalá</t>
  </si>
  <si>
    <t>Cimitarra</t>
  </si>
  <si>
    <t>El Guacamayo</t>
  </si>
  <si>
    <t>El Playón</t>
  </si>
  <si>
    <t>Florián</t>
  </si>
  <si>
    <t>Gámbita</t>
  </si>
  <si>
    <t>La Belleza</t>
  </si>
  <si>
    <t>Landázuri</t>
  </si>
  <si>
    <t>Lebrija</t>
  </si>
  <si>
    <t>Oiba</t>
  </si>
  <si>
    <t>Onzaga</t>
  </si>
  <si>
    <t>Suratá</t>
  </si>
  <si>
    <t>Zapatoca</t>
  </si>
  <si>
    <t>Aratoca</t>
  </si>
  <si>
    <t>La Paz</t>
  </si>
  <si>
    <t>Macaravita</t>
  </si>
  <si>
    <t>Matanza</t>
  </si>
  <si>
    <t>Simacota</t>
  </si>
  <si>
    <t>Tona</t>
  </si>
  <si>
    <t>Bucaramanga</t>
  </si>
  <si>
    <t>Aguada</t>
  </si>
  <si>
    <t>Barichara</t>
  </si>
  <si>
    <t>Barrancabermeja</t>
  </si>
  <si>
    <t>California</t>
  </si>
  <si>
    <t>Capitanejo</t>
  </si>
  <si>
    <t>Cepitá</t>
  </si>
  <si>
    <t>Cerrito</t>
  </si>
  <si>
    <t>Charta</t>
  </si>
  <si>
    <t>Chima</t>
  </si>
  <si>
    <t>Chipatá</t>
  </si>
  <si>
    <t>Confines</t>
  </si>
  <si>
    <t>Contratación</t>
  </si>
  <si>
    <t>Coromoro</t>
  </si>
  <si>
    <t>Curití</t>
  </si>
  <si>
    <t>Encino</t>
  </si>
  <si>
    <t>Enciso</t>
  </si>
  <si>
    <t>Floridablanca</t>
  </si>
  <si>
    <t>Galán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</si>
  <si>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</si>
  <si>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</si>
  <si>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</si>
  <si>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</si>
  <si>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</si>
  <si>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</si>
  <si>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</si>
  <si>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</si>
  <si>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Los Santos</t>
  </si>
  <si>
    <t>Málaga</t>
  </si>
  <si>
    <t>Mogotes</t>
  </si>
  <si>
    <t>Molagavita</t>
  </si>
  <si>
    <t>Ocamonte</t>
  </si>
  <si>
    <t>Palmar</t>
  </si>
  <si>
    <t>Páramo</t>
  </si>
  <si>
    <t>Piedecuesta</t>
  </si>
  <si>
    <t>Pinchote</t>
  </si>
  <si>
    <t>Puente Nacional</t>
  </si>
  <si>
    <t>Puerto Parra</t>
  </si>
  <si>
    <t>Puerto Wilches</t>
  </si>
  <si>
    <t>San Benito</t>
  </si>
  <si>
    <t>San Gil</t>
  </si>
  <si>
    <t>San Joaquín</t>
  </si>
  <si>
    <t>Socorro</t>
  </si>
  <si>
    <t>Suaita</t>
  </si>
  <si>
    <t>Vélez</t>
  </si>
  <si>
    <t>Vetas</t>
  </si>
  <si>
    <t>Caimito</t>
  </si>
  <si>
    <t>Colosó</t>
  </si>
  <si>
    <t>Corozal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</si>
  <si>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</si>
  <si>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</si>
  <si>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</si>
  <si>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</si>
  <si>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</si>
  <si>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</si>
  <si>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</si>
  <si>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</si>
  <si>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</si>
  <si>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</si>
  <si>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</si>
  <si>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</si>
  <si>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Marcos</t>
  </si>
  <si>
    <t>San Onofre</t>
  </si>
  <si>
    <t>San Pedro</t>
  </si>
  <si>
    <t>Tolú Viejo</t>
  </si>
  <si>
    <t>Sincelejo</t>
  </si>
  <si>
    <t>Ibagué</t>
  </si>
  <si>
    <t>Armero</t>
  </si>
  <si>
    <t>Ataco</t>
  </si>
  <si>
    <t>Cajamarca</t>
  </si>
  <si>
    <t>Chaparral</t>
  </si>
  <si>
    <t>Cunday</t>
  </si>
  <si>
    <t>Espinal</t>
  </si>
  <si>
    <t>Fresno</t>
  </si>
  <si>
    <t>Guamo</t>
  </si>
  <si>
    <t>Líbano</t>
  </si>
  <si>
    <t>Murillo</t>
  </si>
  <si>
    <t>Planadas</t>
  </si>
  <si>
    <t>Roncesvalles</t>
  </si>
  <si>
    <t>Venadillo</t>
  </si>
  <si>
    <t>Alpujarra</t>
  </si>
  <si>
    <t>Ambalema</t>
  </si>
  <si>
    <t>Anzoátegui</t>
  </si>
  <si>
    <t>Casabianca</t>
  </si>
  <si>
    <t>Coello</t>
  </si>
  <si>
    <t>Coyaima</t>
  </si>
  <si>
    <t>Dolores</t>
  </si>
  <si>
    <t>Falan</t>
  </si>
  <si>
    <t>Herveo</t>
  </si>
  <si>
    <t>Icononzo</t>
  </si>
  <si>
    <t>Ortega</t>
  </si>
  <si>
    <t>Prado</t>
  </si>
  <si>
    <t>Purificación</t>
  </si>
  <si>
    <t>San Antonio</t>
  </si>
  <si>
    <t>Santa Isabel</t>
  </si>
  <si>
    <t>Villarrica</t>
  </si>
  <si>
    <t>Alvarado</t>
  </si>
  <si>
    <t>Flandes</t>
  </si>
  <si>
    <t>Honda</t>
  </si>
  <si>
    <t>Lérida</t>
  </si>
  <si>
    <t>Melgar</t>
  </si>
  <si>
    <t>Natagaima</t>
  </si>
  <si>
    <t>Palocabildo</t>
  </si>
  <si>
    <t>Piedras</t>
  </si>
  <si>
    <t>Rioblanco</t>
  </si>
  <si>
    <t>Rovira</t>
  </si>
  <si>
    <t>Saldaña</t>
  </si>
  <si>
    <t>Villahermosa</t>
  </si>
  <si>
    <t>Cali</t>
  </si>
  <si>
    <t>Andalucía</t>
  </si>
  <si>
    <t>Ansermanuevo</t>
  </si>
  <si>
    <t>Buenaventura</t>
  </si>
  <si>
    <t>Bugalagrande</t>
  </si>
  <si>
    <t>Cartago</t>
  </si>
  <si>
    <t>Dagua</t>
  </si>
  <si>
    <t>El Águila</t>
  </si>
  <si>
    <t>El Cairo</t>
  </si>
  <si>
    <t>El Cerrito</t>
  </si>
  <si>
    <t>El Dovio</t>
  </si>
  <si>
    <t>Florida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</si>
  <si>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</si>
  <si>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</si>
  <si>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</si>
  <si>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</si>
  <si>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</si>
  <si>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</si>
  <si>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</si>
  <si>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</si>
  <si>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</si>
  <si>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</si>
  <si>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</si>
  <si>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</si>
  <si>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</si>
  <si>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</si>
  <si>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</si>
  <si>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</si>
  <si>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</si>
  <si>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Alcalá</t>
  </si>
  <si>
    <t>Caicedonia</t>
  </si>
  <si>
    <t>Calima</t>
  </si>
  <si>
    <t>Ginebra</t>
  </si>
  <si>
    <t>Guacarí</t>
  </si>
  <si>
    <t>Pacoa</t>
  </si>
  <si>
    <t>Papunahua</t>
  </si>
  <si>
    <t>Yavaraté</t>
  </si>
  <si>
    <t>Mitú</t>
  </si>
  <si>
    <t>Carurú</t>
  </si>
  <si>
    <t>Taraira</t>
  </si>
  <si>
    <t>Puerto Carreño</t>
  </si>
  <si>
    <t>La Primavera</t>
  </si>
  <si>
    <t>Cumaribo</t>
  </si>
  <si>
    <t>Santa Rosalía</t>
  </si>
  <si>
    <t>Valledupar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</si>
  <si>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</si>
  <si>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</si>
  <si>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</si>
  <si>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</si>
  <si>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</si>
  <si>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</si>
  <si>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</si>
  <si>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</si>
  <si>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</si>
  <si>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</si>
  <si>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</si>
  <si>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</si>
  <si>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</si>
  <si>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Pailitas</t>
  </si>
  <si>
    <t>Pelaya</t>
  </si>
  <si>
    <t>Pueblo Bello</t>
  </si>
  <si>
    <t>San Alberto</t>
  </si>
  <si>
    <t>San Diego</t>
  </si>
  <si>
    <t>Tamalameque</t>
  </si>
  <si>
    <t>Vigía del Fuerte</t>
  </si>
  <si>
    <t>Altos del Rosario</t>
  </si>
  <si>
    <t>San Jacinto del Cauca</t>
  </si>
  <si>
    <t>Santa Rosa del Sur</t>
  </si>
  <si>
    <t>Cartagena del Chairá</t>
  </si>
  <si>
    <t>San José del Fragua</t>
  </si>
  <si>
    <t>San Vicente del Caguán</t>
  </si>
  <si>
    <t>El Cantón del San Pablo</t>
  </si>
  <si>
    <t>Carmen del Darién</t>
  </si>
  <si>
    <t>El Litoral del San Juan</t>
  </si>
  <si>
    <t>San José del Palmar</t>
  </si>
  <si>
    <t>San Bernardo del Viento</t>
  </si>
  <si>
    <t>San Antonio del Tequendama</t>
  </si>
  <si>
    <t>San José del Guaviare</t>
  </si>
  <si>
    <t>La Jagua del Pilar</t>
  </si>
  <si>
    <t>San Juan del Cesar</t>
  </si>
  <si>
    <t>Pijiño del Carmen</t>
  </si>
  <si>
    <t>Villa del Rosario</t>
  </si>
  <si>
    <t>Valle del Guamuez</t>
  </si>
  <si>
    <t>Palmas del Socorro</t>
  </si>
  <si>
    <t>Santa Helena del Opón</t>
  </si>
  <si>
    <t>Manaure Balcón del Cesar</t>
  </si>
  <si>
    <t>Santa Fé de Antioquia</t>
  </si>
  <si>
    <t>San Juan de Urabá</t>
  </si>
  <si>
    <t>San Pedro de Los Milagros</t>
  </si>
  <si>
    <t>San Pedro de Urabá</t>
  </si>
  <si>
    <t>Santa Rosa de Osos</t>
  </si>
  <si>
    <t>El Carmen de Viboral</t>
  </si>
  <si>
    <t>San Andrés de Cuerquía</t>
  </si>
  <si>
    <t>San José de La Montaña</t>
  </si>
  <si>
    <t>Campo de La Cruz</t>
  </si>
  <si>
    <t>Juan de Acosta</t>
  </si>
  <si>
    <t>Palmar de Varela</t>
  </si>
  <si>
    <t>Cartagena de Indias</t>
  </si>
  <si>
    <t>Barranco de Loba</t>
  </si>
  <si>
    <t>El Carmen de Bolívar</t>
  </si>
  <si>
    <t>Hatillo de Loba</t>
  </si>
  <si>
    <t>San Martín de Loba</t>
  </si>
  <si>
    <t>San Pablo de Borbur</t>
  </si>
  <si>
    <t>Güicán de La Sierra</t>
  </si>
  <si>
    <t>Villa de Leyva</t>
  </si>
  <si>
    <t>Paz de Río</t>
  </si>
  <si>
    <t>San José de Pare</t>
  </si>
  <si>
    <t>San Luis de Gaceno</t>
  </si>
  <si>
    <t>San Miguel de Sema</t>
  </si>
  <si>
    <t>Santa Rosa de Viterbo</t>
  </si>
  <si>
    <t>Belén de Los Andaquíes</t>
  </si>
  <si>
    <t>Paz de Ariporo</t>
  </si>
  <si>
    <t>San Luis de Palenque</t>
  </si>
  <si>
    <t>López de Micay</t>
  </si>
  <si>
    <t>Santander de Quilichao</t>
  </si>
  <si>
    <t>El Carmen de Atrato</t>
  </si>
  <si>
    <t>Ciénaga de Oro</t>
  </si>
  <si>
    <t>Purísima de La Concepción</t>
  </si>
  <si>
    <t>San Andrés de Sotavento</t>
  </si>
  <si>
    <t>San José de Uré</t>
  </si>
  <si>
    <t>San Juan de Rioseco</t>
  </si>
  <si>
    <t>Agua de Dios</t>
  </si>
  <si>
    <t>Carmen de Carupa</t>
  </si>
  <si>
    <t>Guayabal de Síquima</t>
  </si>
  <si>
    <t>Villa de San Diego de Ubaté</t>
  </si>
  <si>
    <t>Cerro de San Antonio</t>
  </si>
  <si>
    <t>Sabanas de San Ángel</t>
  </si>
  <si>
    <t>San Sebastián de Buenavista</t>
  </si>
  <si>
    <t>Santa Bárbara de Pinto</t>
  </si>
  <si>
    <t>Barranca de Upía</t>
  </si>
  <si>
    <t>San Carlos de Guaroa</t>
  </si>
  <si>
    <t>San Juan de Arama</t>
  </si>
  <si>
    <t>El Tablón de Gómez</t>
  </si>
  <si>
    <t>San Pedro de Cartago</t>
  </si>
  <si>
    <t>San Andrés de Tumaco</t>
  </si>
  <si>
    <t>Belén de Umbría</t>
  </si>
  <si>
    <t>Santa Rosa de Cabal</t>
  </si>
  <si>
    <t>Sabana de Torres</t>
  </si>
  <si>
    <t>El Carmen de Chucurí</t>
  </si>
  <si>
    <t>San José de Miranda</t>
  </si>
  <si>
    <t>San Vicente de Chucurí</t>
  </si>
  <si>
    <t>Valle de San José</t>
  </si>
  <si>
    <t>San Juan de Betulia</t>
  </si>
  <si>
    <t>San Luis de Sincé</t>
  </si>
  <si>
    <t>Santiago de Tolú</t>
  </si>
  <si>
    <t>Carmen de Apicalá</t>
  </si>
  <si>
    <t>San Sebastián de Mariquita</t>
  </si>
  <si>
    <t>Valle de San Juan</t>
  </si>
  <si>
    <t>Guadalajara de Buga</t>
  </si>
  <si>
    <t>La Jagua de Ibirico</t>
  </si>
  <si>
    <t>Río de Oro</t>
  </si>
  <si>
    <t>Bogotá D. C.</t>
  </si>
  <si>
    <t>DESCRIPCIÓN DE LO QUE SE REQUIERE DILIGENCIAR</t>
  </si>
  <si>
    <r>
      <t xml:space="preserve">Número
del proyecto
</t>
    </r>
    <r>
      <rPr>
        <sz val="7"/>
        <color theme="0"/>
        <rFont val="Helvetica"/>
      </rPr>
      <t>(Secuencia en número)</t>
    </r>
  </si>
  <si>
    <r>
      <t xml:space="preserve">Otras fuentes
</t>
    </r>
    <r>
      <rPr>
        <sz val="7"/>
        <color theme="0"/>
        <rFont val="Helvetica"/>
      </rPr>
      <t>(Identificar cuáles son y describirlo en el campo de "observaciones y aspectos relevantes del proyecto")</t>
    </r>
  </si>
  <si>
    <t>Nombre Departamento</t>
  </si>
  <si>
    <t>Nombre Municipio</t>
  </si>
  <si>
    <t>Aumento en matrícula de programas no presenciales</t>
  </si>
  <si>
    <t>Línea Estratégica</t>
  </si>
  <si>
    <t>Adecuación y/o dotación de infraestructura física y tecnológica</t>
  </si>
  <si>
    <t>Estrategias de articulación con educación media</t>
  </si>
  <si>
    <t>Estrategias de bienestar, permanencia y graduación</t>
  </si>
  <si>
    <t>Flexibilización de criterios de ingreso a población vulnerable</t>
  </si>
  <si>
    <t>Nueva oferta y adecuaciones curriculares</t>
  </si>
  <si>
    <t>Optimización de capacidad instalada</t>
  </si>
  <si>
    <t>Uso de establecimientos educativos o con aliados estratégicos</t>
  </si>
  <si>
    <t>Departamento</t>
  </si>
  <si>
    <r>
      <rPr>
        <b/>
        <sz val="14"/>
        <color rgb="FFB43636"/>
        <rFont val="Helvetica"/>
      </rPr>
      <t>Anexo. Formulación Plan Integral de Cobertura 2023-2</t>
    </r>
    <r>
      <rPr>
        <sz val="10"/>
        <color rgb="FFB43636"/>
        <rFont val="Helvetica"/>
      </rPr>
      <t xml:space="preserve">
</t>
    </r>
    <r>
      <rPr>
        <sz val="11"/>
        <color rgb="FFB43636"/>
        <rFont val="Helvetica"/>
      </rPr>
      <t>- Listado de proyectos o estrategias que han sido formuladas por la IES y presentados en el PIC 2023-2 para acceder a recursos adicionales asignados y girados por el MEN</t>
    </r>
  </si>
  <si>
    <t>Guía para la Formulación del Plan Integral de Cobertura 2023-2 pestaña "PIC_2023-2"</t>
  </si>
  <si>
    <t>Nombre del Proyecto</t>
  </si>
  <si>
    <t>Administración de Empresas y Derecho</t>
  </si>
  <si>
    <t>Arte y Humanidades</t>
  </si>
  <si>
    <t>Ingeniería, Industria y Construcción</t>
  </si>
  <si>
    <t>Ciencias Naturales, Matemáticas y Estadística</t>
  </si>
  <si>
    <t>Ciencias Sociales, Periodismo e Información</t>
  </si>
  <si>
    <t>Tecnologías de la Información y la Comunicación (TIC)</t>
  </si>
  <si>
    <t>Agropecuario, Silvicultura, Pesca y Veterinaria</t>
  </si>
  <si>
    <t>Salud y Bienestar</t>
  </si>
  <si>
    <t>Educación</t>
  </si>
  <si>
    <t>Servicios</t>
  </si>
  <si>
    <t>Programas y certificaciones genéricos</t>
  </si>
  <si>
    <t>Área del Conocimiento</t>
  </si>
  <si>
    <t>Presencial</t>
  </si>
  <si>
    <r>
      <t xml:space="preserve">Modalidad
</t>
    </r>
    <r>
      <rPr>
        <sz val="8"/>
        <color theme="0"/>
        <rFont val="Helvetica"/>
      </rPr>
      <t>(En la que se atenderán los nuevos estudiantes)</t>
    </r>
  </si>
  <si>
    <t>RELACIÓN E IDENTIFICACION DE LOS PROYECTOS QUE CONFORMAN EL PIC 2023-2</t>
  </si>
  <si>
    <t>FUENTES DE FINANCIACIÓN ASOCIADAS AL PROYECTO</t>
  </si>
  <si>
    <t>Riesgos del Proyecto</t>
  </si>
  <si>
    <t>Suma Destinación Recursos PIC 2023-2</t>
  </si>
  <si>
    <t>Derechos de Matrícula
(Política de Gratuidad)</t>
  </si>
  <si>
    <t>Recursos propios de la Institución</t>
  </si>
  <si>
    <r>
      <t xml:space="preserve">Departamento 
</t>
    </r>
    <r>
      <rPr>
        <sz val="8"/>
        <color theme="0"/>
        <rFont val="Helvetica"/>
      </rPr>
      <t>(En el cual se ubica la Sede que atenderá los nuevos estudiantes)</t>
    </r>
  </si>
  <si>
    <t>Municipio
(En el cual se ubica la Sede que atenderá los nuevos estudiantes)</t>
  </si>
  <si>
    <r>
      <t xml:space="preserve">Departamento 
</t>
    </r>
    <r>
      <rPr>
        <sz val="8"/>
        <rFont val="Helvetica"/>
      </rPr>
      <t>(En el cual se ubica la Sede que atenderá los nuevos estudiantes)</t>
    </r>
  </si>
  <si>
    <r>
      <t xml:space="preserve">Modalidad
</t>
    </r>
    <r>
      <rPr>
        <sz val="8"/>
        <rFont val="Helvetica"/>
      </rPr>
      <t>(En la que se atenderán los nuevos estudiantes)</t>
    </r>
  </si>
  <si>
    <r>
      <t xml:space="preserve">Otras fuentes
</t>
    </r>
    <r>
      <rPr>
        <sz val="7"/>
        <rFont val="Helvetica"/>
      </rPr>
      <t>(Identificar cuáles son y describirlo en el campo de "observaciones y aspectos relevantes del proyecto")</t>
    </r>
  </si>
  <si>
    <r>
      <t xml:space="preserve">Municipio
</t>
    </r>
    <r>
      <rPr>
        <sz val="8"/>
        <rFont val="Helvetica"/>
      </rPr>
      <t>(En el cual se ubica la Sede que atenderá los nuevos estudiantes)</t>
    </r>
  </si>
  <si>
    <r>
      <t xml:space="preserve">Derechos de Matrícula
</t>
    </r>
    <r>
      <rPr>
        <sz val="8"/>
        <rFont val="Helvetica"/>
      </rPr>
      <t>(Política de Gratuidad)</t>
    </r>
  </si>
  <si>
    <r>
      <t>Realizar una</t>
    </r>
    <r>
      <rPr>
        <sz val="10"/>
        <color rgb="FFFF0000"/>
        <rFont val="Arial"/>
        <family val="2"/>
      </rPr>
      <t xml:space="preserve"> breve</t>
    </r>
    <r>
      <rPr>
        <sz val="10"/>
        <color theme="1"/>
        <rFont val="Arial"/>
        <family val="2"/>
      </rPr>
      <t xml:space="preserve"> descripción del </t>
    </r>
    <r>
      <rPr>
        <sz val="10"/>
        <color rgb="FFFF0000"/>
        <rFont val="Arial"/>
        <family val="2"/>
      </rPr>
      <t>nombre del proyecto</t>
    </r>
    <r>
      <rPr>
        <sz val="10"/>
        <color theme="1"/>
        <rFont val="Arial"/>
        <family val="2"/>
      </rPr>
      <t xml:space="preserve"> de inversión a ejecutar.</t>
    </r>
  </si>
  <si>
    <r>
      <rPr>
        <sz val="10"/>
        <color rgb="FFFF0000"/>
        <rFont val="Arial"/>
        <family val="2"/>
      </rPr>
      <t xml:space="preserve">Seleccionar de la lista desplegable </t>
    </r>
    <r>
      <rPr>
        <sz val="10"/>
        <color theme="1"/>
        <rFont val="Arial"/>
        <family val="2"/>
      </rPr>
      <t xml:space="preserve">el nombre del </t>
    </r>
    <r>
      <rPr>
        <b/>
        <sz val="10"/>
        <rFont val="Arial"/>
        <family val="2"/>
      </rPr>
      <t>Municipio</t>
    </r>
    <r>
      <rPr>
        <sz val="10"/>
        <color theme="1"/>
        <rFont val="Arial"/>
        <family val="2"/>
      </rPr>
      <t xml:space="preserve"> donde se encuentra ubicada la </t>
    </r>
    <r>
      <rPr>
        <sz val="10"/>
        <color rgb="FFFF0000"/>
        <rFont val="Arial"/>
        <family val="2"/>
      </rPr>
      <t xml:space="preserve">Sede que atenderá los nuevos estudiantes </t>
    </r>
    <r>
      <rPr>
        <sz val="10"/>
        <color theme="1"/>
        <rFont val="Arial"/>
        <family val="2"/>
      </rPr>
      <t xml:space="preserve">en modalidad presencial, en caso de ser estudiantes en modalidad virtual indicar el Municipio de la Sede principal de la IES. 
</t>
    </r>
    <r>
      <rPr>
        <u/>
        <sz val="10"/>
        <color rgb="FFFF0000"/>
        <rFont val="Arial"/>
        <family val="2"/>
      </rPr>
      <t xml:space="preserve">
*NOTA:</t>
    </r>
    <r>
      <rPr>
        <b/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En caso de contemplar </t>
    </r>
    <r>
      <rPr>
        <sz val="10"/>
        <color rgb="FFFF0000"/>
        <rFont val="Arial"/>
        <family val="2"/>
      </rPr>
      <t xml:space="preserve">nuevos estudiantes </t>
    </r>
    <r>
      <rPr>
        <sz val="10"/>
        <rFont val="Arial"/>
        <family val="2"/>
      </rPr>
      <t xml:space="preserve">que se atenderán en </t>
    </r>
    <r>
      <rPr>
        <sz val="10"/>
        <color rgb="FFFF0000"/>
        <rFont val="Arial"/>
        <family val="2"/>
      </rPr>
      <t xml:space="preserve">Sedes ubicadas en diferentes Municipios en modalidad presencial </t>
    </r>
    <r>
      <rPr>
        <sz val="10"/>
        <color theme="1"/>
        <rFont val="Arial"/>
        <family val="2"/>
      </rPr>
      <t>se deberá diligenciar una fila por cada Municipio.</t>
    </r>
  </si>
  <si>
    <r>
      <rPr>
        <sz val="10"/>
        <color rgb="FFFF0000"/>
        <rFont val="Arial"/>
        <family val="2"/>
      </rPr>
      <t xml:space="preserve">Seleccionar de la lista desplegable </t>
    </r>
    <r>
      <rPr>
        <sz val="10"/>
        <color theme="1"/>
        <rFont val="Arial"/>
        <family val="2"/>
      </rPr>
      <t xml:space="preserve">el nombre del </t>
    </r>
    <r>
      <rPr>
        <b/>
        <sz val="10"/>
        <rFont val="Arial"/>
        <family val="2"/>
      </rPr>
      <t>Departamento</t>
    </r>
    <r>
      <rPr>
        <sz val="10"/>
        <color theme="1"/>
        <rFont val="Arial"/>
        <family val="2"/>
      </rPr>
      <t xml:space="preserve"> donde se encuentra ubicada la </t>
    </r>
    <r>
      <rPr>
        <sz val="10"/>
        <color rgb="FFFF0000"/>
        <rFont val="Arial"/>
        <family val="2"/>
      </rPr>
      <t xml:space="preserve">Sede que atenderá los nuevos estudiantes </t>
    </r>
    <r>
      <rPr>
        <sz val="10"/>
        <color theme="1"/>
        <rFont val="Arial"/>
        <family val="2"/>
      </rPr>
      <t xml:space="preserve">en modalidad presencial, en caso de ser estudiantes en modalidad virtual indicar el Departamento de la Sede principal de la IES. 
</t>
    </r>
    <r>
      <rPr>
        <u/>
        <sz val="10"/>
        <color rgb="FFFF0000"/>
        <rFont val="Arial"/>
        <family val="2"/>
      </rPr>
      <t>*NOTA:</t>
    </r>
    <r>
      <rPr>
        <b/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En caso de contemplar </t>
    </r>
    <r>
      <rPr>
        <sz val="10"/>
        <color rgb="FFFF0000"/>
        <rFont val="Arial"/>
        <family val="2"/>
      </rPr>
      <t xml:space="preserve">nuevos estudiantes </t>
    </r>
    <r>
      <rPr>
        <sz val="10"/>
        <rFont val="Arial"/>
        <family val="2"/>
      </rPr>
      <t xml:space="preserve">que se atenderán en </t>
    </r>
    <r>
      <rPr>
        <sz val="10"/>
        <color rgb="FFFF0000"/>
        <rFont val="Arial"/>
        <family val="2"/>
      </rPr>
      <t xml:space="preserve">Sedes ubicadas en diferentes Departamentos en modalidad presencial </t>
    </r>
    <r>
      <rPr>
        <sz val="10"/>
        <color theme="1"/>
        <rFont val="Arial"/>
        <family val="2"/>
      </rPr>
      <t>se deberá diligenciar una fila por cada Departamento y/o Municipio.</t>
    </r>
  </si>
  <si>
    <r>
      <t>Consecutivo con el cual se identificará el proyecto siguiendo la secuencia en</t>
    </r>
    <r>
      <rPr>
        <sz val="10"/>
        <color rgb="FFFF0000"/>
        <rFont val="Arial"/>
        <family val="2"/>
      </rPr>
      <t xml:space="preserve"> número</t>
    </r>
    <r>
      <rPr>
        <sz val="10"/>
        <color theme="1"/>
        <rFont val="Arial"/>
        <family val="2"/>
      </rPr>
      <t xml:space="preserve"> de </t>
    </r>
    <r>
      <rPr>
        <sz val="10"/>
        <color rgb="FFFF0000"/>
        <rFont val="Arial"/>
        <family val="2"/>
      </rPr>
      <t>uno (1) en adelante</t>
    </r>
    <r>
      <rPr>
        <sz val="10"/>
        <color theme="1"/>
        <rFont val="Arial"/>
        <family val="2"/>
      </rPr>
      <t xml:space="preserve">. </t>
    </r>
    <r>
      <rPr>
        <sz val="10"/>
        <color rgb="FFFF0000"/>
        <rFont val="Arial"/>
        <family val="2"/>
      </rPr>
      <t>(Ver los ejemplos diligenciados en la pestaña "PIC_2023-2").</t>
    </r>
    <r>
      <rPr>
        <sz val="10"/>
        <color theme="1"/>
        <rFont val="Arial"/>
        <family val="2"/>
      </rPr>
      <t xml:space="preserve">
</t>
    </r>
    <r>
      <rPr>
        <u/>
        <sz val="10"/>
        <color rgb="FFFF0000"/>
        <rFont val="Arial"/>
        <family val="2"/>
      </rPr>
      <t>*NOTA:</t>
    </r>
    <r>
      <rPr>
        <sz val="10"/>
        <color theme="1"/>
        <rFont val="Arial"/>
        <family val="2"/>
      </rPr>
      <t xml:space="preserve"> Este campo debe ser diligenciado para</t>
    </r>
    <r>
      <rPr>
        <sz val="10"/>
        <color rgb="FFFF0000"/>
        <rFont val="Arial"/>
        <family val="2"/>
      </rPr>
      <t xml:space="preserve"> todos los proyectos</t>
    </r>
    <r>
      <rPr>
        <sz val="10"/>
        <color theme="1"/>
        <rFont val="Arial"/>
        <family val="2"/>
      </rPr>
      <t xml:space="preserve"> con el fin de identificar el consecutivo.</t>
    </r>
  </si>
  <si>
    <r>
      <t xml:space="preserve">Establecer los </t>
    </r>
    <r>
      <rPr>
        <sz val="10"/>
        <color rgb="FFFF0000"/>
        <rFont val="Arial"/>
        <family val="2"/>
      </rPr>
      <t>supuestos</t>
    </r>
    <r>
      <rPr>
        <sz val="10"/>
        <color theme="1"/>
        <rFont val="Arial"/>
        <family val="2"/>
      </rPr>
      <t xml:space="preserve"> o las </t>
    </r>
    <r>
      <rPr>
        <sz val="10"/>
        <color rgb="FFFF0000"/>
        <rFont val="Arial"/>
        <family val="2"/>
      </rPr>
      <t>problemáticas</t>
    </r>
    <r>
      <rPr>
        <sz val="10"/>
        <color theme="1"/>
        <rFont val="Arial"/>
        <family val="2"/>
      </rPr>
      <t xml:space="preserve"> que pueden</t>
    </r>
    <r>
      <rPr>
        <sz val="10"/>
        <color rgb="FFFF0000"/>
        <rFont val="Arial"/>
        <family val="2"/>
      </rPr>
      <t xml:space="preserve"> afectar</t>
    </r>
    <r>
      <rPr>
        <sz val="10"/>
        <color theme="1"/>
        <rFont val="Arial"/>
        <family val="2"/>
      </rPr>
      <t xml:space="preserve"> la </t>
    </r>
    <r>
      <rPr>
        <sz val="10"/>
        <color rgb="FFFF0000"/>
        <rFont val="Arial"/>
        <family val="2"/>
      </rPr>
      <t>ejecución</t>
    </r>
    <r>
      <rPr>
        <sz val="10"/>
        <color theme="1"/>
        <rFont val="Arial"/>
        <family val="2"/>
      </rPr>
      <t xml:space="preserve"> del proyecto.</t>
    </r>
  </si>
  <si>
    <r>
      <t xml:space="preserve">En este campo la IES </t>
    </r>
    <r>
      <rPr>
        <sz val="10"/>
        <color rgb="FFFF0000"/>
        <rFont val="Arial"/>
        <family val="2"/>
      </rPr>
      <t xml:space="preserve">describirá </t>
    </r>
    <r>
      <rPr>
        <sz val="10"/>
        <color theme="1"/>
        <rFont val="Arial"/>
        <family val="2"/>
      </rPr>
      <t xml:space="preserve">las observaciones, notas y/o aspectos que considere </t>
    </r>
    <r>
      <rPr>
        <sz val="10"/>
        <color rgb="FFFF0000"/>
        <rFont val="Arial"/>
        <family val="2"/>
      </rPr>
      <t>pertinente</t>
    </r>
    <r>
      <rPr>
        <sz val="10"/>
        <color theme="1"/>
        <rFont val="Arial"/>
        <family val="2"/>
      </rPr>
      <t xml:space="preserve"> incluir para ser tenido en cuenta en el </t>
    </r>
    <r>
      <rPr>
        <sz val="10"/>
        <color rgb="FFFF0000"/>
        <rFont val="Arial"/>
        <family val="2"/>
      </rPr>
      <t>desarrollo</t>
    </r>
    <r>
      <rPr>
        <sz val="10"/>
        <color theme="1"/>
        <rFont val="Arial"/>
        <family val="2"/>
      </rPr>
      <t xml:space="preserve"> del proyecto.</t>
    </r>
  </si>
  <si>
    <r>
      <rPr>
        <sz val="10"/>
        <color rgb="FFFF0000"/>
        <rFont val="Arial"/>
        <family val="2"/>
      </rPr>
      <t xml:space="preserve">Seleccionar de la lista desplegable </t>
    </r>
    <r>
      <rPr>
        <sz val="10"/>
        <color theme="1"/>
        <rFont val="Arial"/>
        <family val="2"/>
      </rPr>
      <t xml:space="preserve">la </t>
    </r>
    <r>
      <rPr>
        <b/>
        <sz val="10"/>
        <rFont val="Arial"/>
        <family val="2"/>
      </rPr>
      <t xml:space="preserve">Modalidad </t>
    </r>
    <r>
      <rPr>
        <sz val="10"/>
        <rFont val="Arial"/>
        <family val="2"/>
      </rPr>
      <t xml:space="preserve">en la </t>
    </r>
    <r>
      <rPr>
        <sz val="10"/>
        <color rgb="FFFF0000"/>
        <rFont val="Arial"/>
        <family val="2"/>
      </rPr>
      <t>que se atenderán los nuevos estudiantes</t>
    </r>
    <r>
      <rPr>
        <sz val="10"/>
        <color theme="1"/>
        <rFont val="Arial"/>
        <family val="2"/>
      </rPr>
      <t>, en caso de ser en más de una modalidad diligenciar otra fila indicando el número de nuevos estudiantes que se atenderán.</t>
    </r>
  </si>
  <si>
    <r>
      <t xml:space="preserve">Registre el valor (expresado en pesos) que corresponde a los recursos que se asignaron por concepto de </t>
    </r>
    <r>
      <rPr>
        <sz val="10"/>
        <color rgb="FFFF0000"/>
        <rFont val="Arial"/>
        <family val="2"/>
      </rPr>
      <t>PIC 2023-2</t>
    </r>
    <r>
      <rPr>
        <sz val="10"/>
        <color theme="1"/>
        <rFont val="Arial"/>
        <family val="2"/>
      </rPr>
      <t xml:space="preserve">. La IES relacionará </t>
    </r>
    <r>
      <rPr>
        <sz val="10"/>
        <color rgb="FFFF0000"/>
        <rFont val="Arial"/>
        <family val="2"/>
      </rPr>
      <t xml:space="preserve">en cada proyecto </t>
    </r>
    <r>
      <rPr>
        <sz val="10"/>
        <color theme="1"/>
        <rFont val="Arial"/>
        <family val="2"/>
      </rPr>
      <t xml:space="preserve">el valor que decidió </t>
    </r>
    <r>
      <rPr>
        <sz val="10"/>
        <color rgb="FFFF0000"/>
        <rFont val="Arial"/>
        <family val="2"/>
      </rPr>
      <t>distribuir</t>
    </r>
    <r>
      <rPr>
        <sz val="10"/>
        <color theme="1"/>
        <rFont val="Arial"/>
        <family val="2"/>
      </rPr>
      <t xml:space="preserve"> hasta </t>
    </r>
    <r>
      <rPr>
        <sz val="10"/>
        <color rgb="FFFF0000"/>
        <rFont val="Arial"/>
        <family val="2"/>
      </rPr>
      <t>completar la suma del valor total</t>
    </r>
    <r>
      <rPr>
        <sz val="10"/>
        <color theme="1"/>
        <rFont val="Arial"/>
        <family val="2"/>
      </rPr>
      <t xml:space="preserve"> que se asignó para </t>
    </r>
    <r>
      <rPr>
        <sz val="10"/>
        <color rgb="FFFF0000"/>
        <rFont val="Arial"/>
        <family val="2"/>
      </rPr>
      <t>esta fuente</t>
    </r>
    <r>
      <rPr>
        <sz val="10"/>
        <color theme="1"/>
        <rFont val="Arial"/>
        <family val="2"/>
      </rPr>
      <t xml:space="preserve"> de financiación.</t>
    </r>
  </si>
  <si>
    <r>
      <t>Registre el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valor </t>
    </r>
    <r>
      <rPr>
        <sz val="10"/>
        <color theme="1"/>
        <rFont val="Arial"/>
        <family val="2"/>
      </rPr>
      <t>(expresado en pesos) que corresponde a los</t>
    </r>
    <r>
      <rPr>
        <sz val="10"/>
        <color rgb="FFFF0000"/>
        <rFont val="Arial"/>
        <family val="2"/>
      </rPr>
      <t xml:space="preserve"> "Recursos Propios" </t>
    </r>
    <r>
      <rPr>
        <sz val="10"/>
        <color theme="1"/>
        <rFont val="Arial"/>
        <family val="2"/>
      </rPr>
      <t>de la Institución y que se utilizaron o utilizarán para financiar la estrategia de ampliación de cobertura.</t>
    </r>
  </si>
  <si>
    <r>
      <t xml:space="preserve">Este campo que se encuentra </t>
    </r>
    <r>
      <rPr>
        <sz val="10"/>
        <color rgb="FFFF0000"/>
        <rFont val="Arial"/>
        <family val="2"/>
      </rPr>
      <t xml:space="preserve">formulado </t>
    </r>
    <r>
      <rPr>
        <sz val="10"/>
        <color theme="1"/>
        <rFont val="Arial"/>
        <family val="2"/>
      </rPr>
      <t xml:space="preserve">con una </t>
    </r>
    <r>
      <rPr>
        <sz val="10"/>
        <color rgb="FFFF0000"/>
        <rFont val="Arial"/>
        <family val="2"/>
      </rPr>
      <t xml:space="preserve">suma. </t>
    </r>
    <r>
      <rPr>
        <sz val="10"/>
        <rFont val="Arial"/>
        <family val="2"/>
      </rPr>
      <t>E</t>
    </r>
    <r>
      <rPr>
        <sz val="10"/>
        <color theme="1"/>
        <rFont val="Arial"/>
        <family val="2"/>
      </rPr>
      <t xml:space="preserve">s la consolidación de las fuentes de financiación reportadas para </t>
    </r>
    <r>
      <rPr>
        <sz val="10"/>
        <color rgb="FFFF0000"/>
        <rFont val="Arial"/>
        <family val="2"/>
      </rPr>
      <t>cada una de las filas de los proyectos</t>
    </r>
    <r>
      <rPr>
        <sz val="10"/>
        <color theme="1"/>
        <rFont val="Arial"/>
        <family val="2"/>
      </rPr>
      <t xml:space="preserve">.
</t>
    </r>
    <r>
      <rPr>
        <u/>
        <sz val="10"/>
        <color rgb="FFFF0000"/>
        <rFont val="Arial"/>
        <family val="2"/>
      </rPr>
      <t>*NOTA:</t>
    </r>
    <r>
      <rPr>
        <sz val="10"/>
        <color theme="1"/>
        <rFont val="Arial"/>
        <family val="2"/>
      </rPr>
      <t xml:space="preserve"> </t>
    </r>
    <r>
      <rPr>
        <sz val="10"/>
        <color rgb="FFFF0000"/>
        <rFont val="Arial"/>
        <family val="2"/>
      </rPr>
      <t>No</t>
    </r>
    <r>
      <rPr>
        <sz val="10"/>
        <color theme="1"/>
        <rFont val="Arial"/>
        <family val="2"/>
      </rPr>
      <t xml:space="preserve"> es necesario</t>
    </r>
    <r>
      <rPr>
        <sz val="10"/>
        <color rgb="FFFF0000"/>
        <rFont val="Arial"/>
        <family val="2"/>
      </rPr>
      <t xml:space="preserve"> manipular</t>
    </r>
    <r>
      <rPr>
        <sz val="10"/>
        <color theme="1"/>
        <rFont val="Arial"/>
        <family val="2"/>
      </rPr>
      <t xml:space="preserve"> o modificar este campo dado que</t>
    </r>
    <r>
      <rPr>
        <sz val="10"/>
        <color rgb="FFFF0000"/>
        <rFont val="Arial"/>
        <family val="2"/>
      </rPr>
      <t xml:space="preserve"> automáticamente</t>
    </r>
    <r>
      <rPr>
        <sz val="10"/>
        <color theme="1"/>
        <rFont val="Arial"/>
        <family val="2"/>
      </rPr>
      <t xml:space="preserve"> calcula la </t>
    </r>
    <r>
      <rPr>
        <sz val="10"/>
        <color rgb="FFFF0000"/>
        <rFont val="Arial"/>
        <family val="2"/>
      </rPr>
      <t>suma</t>
    </r>
    <r>
      <rPr>
        <sz val="10"/>
        <color theme="1"/>
        <rFont val="Arial"/>
        <family val="2"/>
      </rPr>
      <t xml:space="preserve"> de las columnas diligenciadas previamente.</t>
    </r>
  </si>
  <si>
    <r>
      <t xml:space="preserve">Registre el valor (expresado en pesos) que corresponde a los </t>
    </r>
    <r>
      <rPr>
        <sz val="10"/>
        <color rgb="FFFF0000"/>
        <rFont val="Arial"/>
        <family val="2"/>
      </rPr>
      <t xml:space="preserve">"Otros" </t>
    </r>
    <r>
      <rPr>
        <sz val="10"/>
        <color theme="1"/>
        <rFont val="Arial"/>
        <family val="2"/>
      </rPr>
      <t xml:space="preserve">recursos y que se utilizarán para financiar la estrategia de ampliación de cobertura. Se deberá </t>
    </r>
    <r>
      <rPr>
        <sz val="10"/>
        <color rgb="FFFF0000"/>
        <rFont val="Arial"/>
        <family val="2"/>
      </rPr>
      <t>especificar</t>
    </r>
    <r>
      <rPr>
        <sz val="10"/>
        <color theme="1"/>
        <rFont val="Arial"/>
        <family val="2"/>
      </rPr>
      <t xml:space="preserve"> en la columna de</t>
    </r>
    <r>
      <rPr>
        <sz val="10"/>
        <color rgb="FFFF0000"/>
        <rFont val="Arial"/>
        <family val="2"/>
      </rPr>
      <t xml:space="preserve"> "OBSERVACIONES Y ASPECTOS RELEVANTES DEL PROYECTO" (Columna X - Pestaña "PIC_2023-2")</t>
    </r>
    <r>
      <rPr>
        <sz val="10"/>
        <color theme="1"/>
        <rFont val="Arial"/>
        <family val="2"/>
      </rPr>
      <t xml:space="preserve"> cuál es el </t>
    </r>
    <r>
      <rPr>
        <sz val="10"/>
        <color rgb="FFFF0000"/>
        <rFont val="Arial"/>
        <family val="2"/>
      </rPr>
      <t>nombre de esta fuente</t>
    </r>
    <r>
      <rPr>
        <sz val="10"/>
        <color theme="1"/>
        <rFont val="Arial"/>
        <family val="2"/>
      </rPr>
      <t xml:space="preserve"> de financiación que difiere a las listadas en este formato.</t>
    </r>
  </si>
  <si>
    <r>
      <t xml:space="preserve">Registre el valor (expresado en pesos) que </t>
    </r>
    <r>
      <rPr>
        <sz val="10"/>
        <color rgb="FFFF0000"/>
        <rFont val="Arial"/>
        <family val="2"/>
      </rPr>
      <t>corresponde a la parte de los recursos</t>
    </r>
    <r>
      <rPr>
        <sz val="10"/>
        <color theme="1"/>
        <rFont val="Arial"/>
        <family val="2"/>
      </rPr>
      <t xml:space="preserve"> asignados por el MEN por concepto de </t>
    </r>
    <r>
      <rPr>
        <sz val="10"/>
        <color rgb="FFFF0000"/>
        <rFont val="Arial"/>
        <family val="2"/>
      </rPr>
      <t xml:space="preserve">PIC 2023-2 y que la Institución decidió destinar a la línea estratégica </t>
    </r>
    <r>
      <rPr>
        <sz val="10"/>
        <rFont val="Arial"/>
        <family val="2"/>
      </rPr>
      <t>de "</t>
    </r>
    <r>
      <rPr>
        <b/>
        <sz val="10"/>
        <rFont val="Arial"/>
        <family val="2"/>
      </rPr>
      <t>Aumento en matrícula de programas no presenciales</t>
    </r>
    <r>
      <rPr>
        <sz val="10"/>
        <rFont val="Arial"/>
        <family val="2"/>
      </rPr>
      <t>"</t>
    </r>
    <r>
      <rPr>
        <sz val="10"/>
        <color theme="1"/>
        <rFont val="Arial"/>
        <family val="2"/>
      </rPr>
      <t xml:space="preserve">. 
</t>
    </r>
    <r>
      <rPr>
        <u/>
        <sz val="10"/>
        <color rgb="FFFF0000"/>
        <rFont val="Arial"/>
        <family val="2"/>
      </rPr>
      <t>*NOTA:</t>
    </r>
    <r>
      <rPr>
        <sz val="10"/>
        <color theme="1"/>
        <rFont val="Arial"/>
        <family val="2"/>
      </rPr>
      <t xml:space="preserve"> Esta línea se enfoca en estrategias que contribuyan al </t>
    </r>
    <r>
      <rPr>
        <sz val="10"/>
        <color rgb="FFFF0000"/>
        <rFont val="Arial"/>
        <family val="2"/>
      </rPr>
      <t>diseño y desarrollo de programas académicos</t>
    </r>
    <r>
      <rPr>
        <sz val="10"/>
        <color theme="1"/>
        <rFont val="Arial"/>
        <family val="2"/>
      </rPr>
      <t xml:space="preserve"> en modalidades diferentes a la presencial.</t>
    </r>
  </si>
  <si>
    <r>
      <t xml:space="preserve">Registre el valor (expresado en pesos) que </t>
    </r>
    <r>
      <rPr>
        <sz val="10"/>
        <color rgb="FFFF0000"/>
        <rFont val="Arial"/>
        <family val="2"/>
      </rPr>
      <t>corresponde a la parte de los recursos</t>
    </r>
    <r>
      <rPr>
        <sz val="10"/>
        <color theme="1"/>
        <rFont val="Arial"/>
        <family val="2"/>
      </rPr>
      <t xml:space="preserve"> asignados por el MEN por concepto de </t>
    </r>
    <r>
      <rPr>
        <sz val="10"/>
        <color rgb="FFFF0000"/>
        <rFont val="Arial"/>
        <family val="2"/>
      </rPr>
      <t xml:space="preserve">PIC 2023-2 y que la Institución decidió destinar a la línea estratégica </t>
    </r>
    <r>
      <rPr>
        <sz val="10"/>
        <rFont val="Arial"/>
        <family val="2"/>
      </rPr>
      <t>de "</t>
    </r>
    <r>
      <rPr>
        <b/>
        <sz val="10"/>
        <rFont val="Arial"/>
        <family val="2"/>
      </rPr>
      <t>Adecuación y/o dotación de infraestructura física y tecnológica</t>
    </r>
    <r>
      <rPr>
        <sz val="10"/>
        <rFont val="Arial"/>
        <family val="2"/>
      </rPr>
      <t>"</t>
    </r>
    <r>
      <rPr>
        <sz val="10"/>
        <color theme="1"/>
        <rFont val="Arial"/>
        <family val="2"/>
      </rPr>
      <t xml:space="preserve">. 
</t>
    </r>
    <r>
      <rPr>
        <u/>
        <sz val="10"/>
        <color rgb="FFFF0000"/>
        <rFont val="Arial"/>
        <family val="2"/>
      </rPr>
      <t>*NOTA: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Esta línea se enfoca en la dotación, adecuación y mejoramiento de la infraestructura actual, así como la terminación o continuidad de obras de infraestructura educativa.</t>
    </r>
  </si>
  <si>
    <r>
      <t xml:space="preserve">Registre el valor (expresado en pesos) que </t>
    </r>
    <r>
      <rPr>
        <sz val="10"/>
        <color rgb="FFFF0000"/>
        <rFont val="Arial"/>
        <family val="2"/>
      </rPr>
      <t>corresponde a la parte de los recursos</t>
    </r>
    <r>
      <rPr>
        <sz val="10"/>
        <color theme="1"/>
        <rFont val="Arial"/>
        <family val="2"/>
      </rPr>
      <t xml:space="preserve"> asignados por el MEN por concepto de </t>
    </r>
    <r>
      <rPr>
        <sz val="10"/>
        <color rgb="FFFF0000"/>
        <rFont val="Arial"/>
        <family val="2"/>
      </rPr>
      <t xml:space="preserve">PIC 2023-2 y que la Institución decidió destinar a la línea estratégica </t>
    </r>
    <r>
      <rPr>
        <sz val="10"/>
        <rFont val="Arial"/>
        <family val="2"/>
      </rPr>
      <t>de "</t>
    </r>
    <r>
      <rPr>
        <b/>
        <sz val="10"/>
        <rFont val="Arial"/>
        <family val="2"/>
      </rPr>
      <t>Estrategias de articulación con educación media</t>
    </r>
    <r>
      <rPr>
        <sz val="10"/>
        <rFont val="Arial"/>
        <family val="2"/>
      </rPr>
      <t>"</t>
    </r>
    <r>
      <rPr>
        <sz val="10"/>
        <color theme="1"/>
        <rFont val="Arial"/>
        <family val="2"/>
      </rPr>
      <t xml:space="preserve">. 
</t>
    </r>
    <r>
      <rPr>
        <u/>
        <sz val="10"/>
        <color rgb="FFFF0000"/>
        <rFont val="Arial"/>
        <family val="2"/>
      </rPr>
      <t>*NOTA:</t>
    </r>
    <r>
      <rPr>
        <b/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Esta línea se enfoca en el diseño y desarrollo de estrategias que permitan la </t>
    </r>
    <r>
      <rPr>
        <sz val="10"/>
        <color rgb="FFFF0000"/>
        <rFont val="Arial"/>
        <family val="2"/>
      </rPr>
      <t xml:space="preserve">articulación con la educación media y la nivelación para bachilleres </t>
    </r>
    <r>
      <rPr>
        <sz val="10"/>
        <color theme="1"/>
        <rFont val="Arial"/>
        <family val="2"/>
      </rPr>
      <t>que no han ingresado a la educación superior, mejoramiento de condiciones en lecto escritura, matemáticas, razonamiento, entre otras, garantizándoles los insumos y herramientas para su permanencia en la Educación superior.</t>
    </r>
  </si>
  <si>
    <r>
      <t xml:space="preserve">Registre el valor (expresado en pesos) que </t>
    </r>
    <r>
      <rPr>
        <sz val="10"/>
        <color rgb="FFFF0000"/>
        <rFont val="Arial"/>
        <family val="2"/>
      </rPr>
      <t>corresponde a la parte de los recursos</t>
    </r>
    <r>
      <rPr>
        <sz val="10"/>
        <color theme="1"/>
        <rFont val="Arial"/>
        <family val="2"/>
      </rPr>
      <t xml:space="preserve"> asignados por el MEN por concepto de </t>
    </r>
    <r>
      <rPr>
        <sz val="10"/>
        <color rgb="FFFF0000"/>
        <rFont val="Arial"/>
        <family val="2"/>
      </rPr>
      <t xml:space="preserve">PIC 2023-2 y que la Institución decidió destinar a la línea estratégica </t>
    </r>
    <r>
      <rPr>
        <sz val="10"/>
        <rFont val="Arial"/>
        <family val="2"/>
      </rPr>
      <t>de "</t>
    </r>
    <r>
      <rPr>
        <b/>
        <sz val="10"/>
        <rFont val="Arial"/>
        <family val="2"/>
      </rPr>
      <t>Estrategias de bienestar, permanencia y graduación</t>
    </r>
    <r>
      <rPr>
        <sz val="10"/>
        <rFont val="Arial"/>
        <family val="2"/>
      </rPr>
      <t>"</t>
    </r>
    <r>
      <rPr>
        <sz val="10"/>
        <color theme="1"/>
        <rFont val="Arial"/>
        <family val="2"/>
      </rPr>
      <t xml:space="preserve">. 
</t>
    </r>
    <r>
      <rPr>
        <u/>
        <sz val="10"/>
        <color rgb="FFFF0000"/>
        <rFont val="Arial"/>
        <family val="2"/>
      </rPr>
      <t>*NOTA:</t>
    </r>
    <r>
      <rPr>
        <b/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Esta línea se enfoca en el desarrollo de estrategias y acciones para el bienestar integral, permanencia y graduación de los nuevos estudiantes, como oferta de bienestar con enfoque poblacional y atención a grupos vulnerables, apoyos económicos para sostenimiento, procesos que permitan la caracterización, alertas tempranas para la construcción de estrategias de acompañamiento para la culminación exitosa del proceso de formación.</t>
    </r>
  </si>
  <si>
    <r>
      <t xml:space="preserve">Registre el valor (expresado en pesos) que </t>
    </r>
    <r>
      <rPr>
        <sz val="10"/>
        <color rgb="FFFF0000"/>
        <rFont val="Arial"/>
        <family val="2"/>
      </rPr>
      <t>corresponde a la parte de los recursos</t>
    </r>
    <r>
      <rPr>
        <sz val="10"/>
        <color theme="1"/>
        <rFont val="Arial"/>
        <family val="2"/>
      </rPr>
      <t xml:space="preserve"> asignados por el MEN por concepto de </t>
    </r>
    <r>
      <rPr>
        <sz val="10"/>
        <color rgb="FFFF0000"/>
        <rFont val="Arial"/>
        <family val="2"/>
      </rPr>
      <t xml:space="preserve">PIC 2023-2 y que la Institución decidió destinar a la línea estratégica </t>
    </r>
    <r>
      <rPr>
        <sz val="10"/>
        <rFont val="Arial"/>
        <family val="2"/>
      </rPr>
      <t>de "</t>
    </r>
    <r>
      <rPr>
        <b/>
        <sz val="10"/>
        <rFont val="Arial"/>
        <family val="2"/>
      </rPr>
      <t>Flexibilización de criterios de ingreso a población vulnerable</t>
    </r>
    <r>
      <rPr>
        <sz val="10"/>
        <rFont val="Arial"/>
        <family val="2"/>
      </rPr>
      <t>"</t>
    </r>
    <r>
      <rPr>
        <sz val="10"/>
        <color theme="1"/>
        <rFont val="Arial"/>
        <family val="2"/>
      </rPr>
      <t xml:space="preserve">. 
</t>
    </r>
    <r>
      <rPr>
        <u/>
        <sz val="10"/>
        <color rgb="FFFF0000"/>
        <rFont val="Arial"/>
        <family val="2"/>
      </rPr>
      <t>*NOTA:</t>
    </r>
    <r>
      <rPr>
        <b/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Esta línea se enfoca en el diseño y desarrollo de estrategias que permitan un proceso especial de admisión para los jóvenes de poblaciones vulnerables, que los exima de la presentación de pruebas de admisión propias o los resultados de las pruebas Saber 11°, con lo cual se genere que más estudiantes de educación media ingresen a la educación superior de forma inmediata.</t>
    </r>
  </si>
  <si>
    <r>
      <t xml:space="preserve">Registre el valor (expresado en pesos) que </t>
    </r>
    <r>
      <rPr>
        <sz val="10"/>
        <color rgb="FFFF0000"/>
        <rFont val="Arial"/>
        <family val="2"/>
      </rPr>
      <t>corresponde a la parte de los recursos</t>
    </r>
    <r>
      <rPr>
        <sz val="10"/>
        <color theme="1"/>
        <rFont val="Arial"/>
        <family val="2"/>
      </rPr>
      <t xml:space="preserve"> asignados por el MEN por concepto de </t>
    </r>
    <r>
      <rPr>
        <sz val="10"/>
        <color rgb="FFFF0000"/>
        <rFont val="Arial"/>
        <family val="2"/>
      </rPr>
      <t xml:space="preserve">PIC 2023-2 y que la Institución decidió destinar a la línea estratégica </t>
    </r>
    <r>
      <rPr>
        <sz val="10"/>
        <rFont val="Arial"/>
        <family val="2"/>
      </rPr>
      <t>de "</t>
    </r>
    <r>
      <rPr>
        <b/>
        <sz val="10"/>
        <rFont val="Arial"/>
        <family val="2"/>
      </rPr>
      <t>Nueva oferta y adecuaciones curriculares</t>
    </r>
    <r>
      <rPr>
        <sz val="10"/>
        <rFont val="Arial"/>
        <family val="2"/>
      </rPr>
      <t>"</t>
    </r>
    <r>
      <rPr>
        <sz val="10"/>
        <color theme="1"/>
        <rFont val="Arial"/>
        <family val="2"/>
      </rPr>
      <t xml:space="preserve">. 
</t>
    </r>
    <r>
      <rPr>
        <u/>
        <sz val="10"/>
        <color rgb="FFFF0000"/>
        <rFont val="Arial"/>
        <family val="2"/>
      </rPr>
      <t>*NOTA:</t>
    </r>
    <r>
      <rPr>
        <b/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Esta línea se enfoca en la creación o modificación de programas académicos en distintos lugares de desarrollo donde son o pueden ser ofertados atendiendo al contexto, las posibilidades de la región y las necesidades del país cumpliendo con sus labores formativas, académicas, docentes, científicas, culturales y de extensión. Aplica en esta línea proyectos orientados a registro calificado único cuando frente a un programa la Institución pretenda implementar diversas modalidades y/u ofrecerlo en diferentes municipios.</t>
    </r>
  </si>
  <si>
    <r>
      <t xml:space="preserve">Registre el valor (expresado en pesos) que </t>
    </r>
    <r>
      <rPr>
        <sz val="10"/>
        <color rgb="FFFF0000"/>
        <rFont val="Arial"/>
        <family val="2"/>
      </rPr>
      <t>corresponde a la parte de los recursos</t>
    </r>
    <r>
      <rPr>
        <sz val="10"/>
        <color theme="1"/>
        <rFont val="Arial"/>
        <family val="2"/>
      </rPr>
      <t xml:space="preserve"> asignados por el MEN por concepto de </t>
    </r>
    <r>
      <rPr>
        <sz val="10"/>
        <color rgb="FFFF0000"/>
        <rFont val="Arial"/>
        <family val="2"/>
      </rPr>
      <t xml:space="preserve">PIC 2023-2 y que la Institución decidió destinar a la línea estratégica </t>
    </r>
    <r>
      <rPr>
        <sz val="10"/>
        <rFont val="Arial"/>
        <family val="2"/>
      </rPr>
      <t>de "</t>
    </r>
    <r>
      <rPr>
        <b/>
        <sz val="10"/>
        <rFont val="Arial"/>
        <family val="2"/>
      </rPr>
      <t>Optimización de capacidad instalada</t>
    </r>
    <r>
      <rPr>
        <sz val="10"/>
        <rFont val="Arial"/>
        <family val="2"/>
      </rPr>
      <t>"</t>
    </r>
    <r>
      <rPr>
        <sz val="10"/>
        <color theme="1"/>
        <rFont val="Arial"/>
        <family val="2"/>
      </rPr>
      <t xml:space="preserve">. 
</t>
    </r>
    <r>
      <rPr>
        <u/>
        <sz val="10"/>
        <color rgb="FFFF0000"/>
        <rFont val="Arial"/>
        <family val="2"/>
      </rPr>
      <t>*NOTA:</t>
    </r>
    <r>
      <rPr>
        <b/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Esta línea se enfoca en la ampliación del personal docente y/o administrativo que se requiera para atender los nuevos estudiantes, además del mejoramiento de los procesos internos que permitan el correcto desarrollo de los procesos de formación académica, investigación y extensión.</t>
    </r>
  </si>
  <si>
    <r>
      <t xml:space="preserve">Registre el valor (expresado en pesos) que </t>
    </r>
    <r>
      <rPr>
        <sz val="10"/>
        <color rgb="FFFF0000"/>
        <rFont val="Arial"/>
        <family val="2"/>
      </rPr>
      <t>corresponde a la parte de los recursos</t>
    </r>
    <r>
      <rPr>
        <sz val="10"/>
        <color theme="1"/>
        <rFont val="Arial"/>
        <family val="2"/>
      </rPr>
      <t xml:space="preserve"> asignados por el MEN por concepto de </t>
    </r>
    <r>
      <rPr>
        <sz val="10"/>
        <color rgb="FFFF0000"/>
        <rFont val="Arial"/>
        <family val="2"/>
      </rPr>
      <t xml:space="preserve">PIC 2023-2 y que la Institución decidió destinar a la línea estratégica </t>
    </r>
    <r>
      <rPr>
        <sz val="10"/>
        <rFont val="Arial"/>
        <family val="2"/>
      </rPr>
      <t>de "</t>
    </r>
    <r>
      <rPr>
        <b/>
        <sz val="10"/>
        <rFont val="Arial"/>
        <family val="2"/>
      </rPr>
      <t>Uso de establecimientos educativos o con aliados estratégicos</t>
    </r>
    <r>
      <rPr>
        <sz val="10"/>
        <rFont val="Arial"/>
        <family val="2"/>
      </rPr>
      <t>"</t>
    </r>
    <r>
      <rPr>
        <sz val="10"/>
        <color theme="1"/>
        <rFont val="Arial"/>
        <family val="2"/>
      </rPr>
      <t xml:space="preserve">. 
</t>
    </r>
    <r>
      <rPr>
        <u/>
        <sz val="10"/>
        <color rgb="FFFF0000"/>
        <rFont val="Arial"/>
        <family val="2"/>
      </rPr>
      <t>*NOTA:</t>
    </r>
    <r>
      <rPr>
        <b/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Esta línea se enfoca en el desarrollo de convenios o estrategias para hacer uso de otros establecimientos educativos o nuevos lugares de aprendizaje con aliados estratégicos, con el fin de llevar la oferta académica a nuevos territorios que permitan la atención de los nuevos estudiantes.</t>
    </r>
  </si>
  <si>
    <r>
      <t xml:space="preserve">Este campo se encuentra </t>
    </r>
    <r>
      <rPr>
        <sz val="10"/>
        <color rgb="FFFF0000"/>
        <rFont val="Arial"/>
        <family val="2"/>
      </rPr>
      <t xml:space="preserve">formulado </t>
    </r>
    <r>
      <rPr>
        <sz val="10"/>
        <color theme="1"/>
        <rFont val="Arial"/>
        <family val="2"/>
      </rPr>
      <t xml:space="preserve">con una </t>
    </r>
    <r>
      <rPr>
        <sz val="10"/>
        <color rgb="FFFF0000"/>
        <rFont val="Arial"/>
        <family val="2"/>
      </rPr>
      <t>suma</t>
    </r>
    <r>
      <rPr>
        <sz val="10"/>
        <rFont val="Arial"/>
        <family val="2"/>
      </rPr>
      <t>. E</t>
    </r>
    <r>
      <rPr>
        <sz val="10"/>
        <color theme="1"/>
        <rFont val="Arial"/>
        <family val="2"/>
      </rPr>
      <t>s la consolidación de los</t>
    </r>
    <r>
      <rPr>
        <sz val="10"/>
        <color rgb="FFFF0000"/>
        <rFont val="Arial"/>
        <family val="2"/>
      </rPr>
      <t xml:space="preserve"> recursos destinados por la Institución a cada una de las líneas estratégicas</t>
    </r>
    <r>
      <rPr>
        <sz val="10"/>
        <color theme="1"/>
        <rFont val="Arial"/>
        <family val="2"/>
      </rPr>
      <t xml:space="preserve"> y debe sumar el mismo valor que la Institución asignó en cada fila de la columna "</t>
    </r>
    <r>
      <rPr>
        <sz val="10"/>
        <color rgb="FFFF0000"/>
        <rFont val="Arial"/>
        <family val="2"/>
      </rPr>
      <t>Recursos PIC 2023-2 (Columna I - Pestaña "PIC_2023-2")</t>
    </r>
    <r>
      <rPr>
        <sz val="10"/>
        <color theme="1"/>
        <rFont val="Arial"/>
        <family val="2"/>
      </rPr>
      <t xml:space="preserve">".
</t>
    </r>
    <r>
      <rPr>
        <u/>
        <sz val="10"/>
        <color rgb="FFFF0000"/>
        <rFont val="Arial"/>
        <family val="2"/>
      </rPr>
      <t>*NOTA:</t>
    </r>
    <r>
      <rPr>
        <sz val="10"/>
        <color theme="1"/>
        <rFont val="Arial"/>
        <family val="2"/>
      </rPr>
      <t xml:space="preserve"> </t>
    </r>
    <r>
      <rPr>
        <sz val="10"/>
        <color rgb="FFFF0000"/>
        <rFont val="Arial"/>
        <family val="2"/>
      </rPr>
      <t>No</t>
    </r>
    <r>
      <rPr>
        <sz val="10"/>
        <color theme="1"/>
        <rFont val="Arial"/>
        <family val="2"/>
      </rPr>
      <t xml:space="preserve"> es necesario</t>
    </r>
    <r>
      <rPr>
        <sz val="10"/>
        <color rgb="FFFF0000"/>
        <rFont val="Arial"/>
        <family val="2"/>
      </rPr>
      <t xml:space="preserve"> manipular</t>
    </r>
    <r>
      <rPr>
        <sz val="10"/>
        <color theme="1"/>
        <rFont val="Arial"/>
        <family val="2"/>
      </rPr>
      <t xml:space="preserve"> o modificar este campo dado que</t>
    </r>
    <r>
      <rPr>
        <sz val="10"/>
        <color rgb="FFFF0000"/>
        <rFont val="Arial"/>
        <family val="2"/>
      </rPr>
      <t xml:space="preserve"> automáticamente</t>
    </r>
    <r>
      <rPr>
        <sz val="10"/>
        <color theme="1"/>
        <rFont val="Arial"/>
        <family val="2"/>
      </rPr>
      <t xml:space="preserve"> calcula la </t>
    </r>
    <r>
      <rPr>
        <sz val="10"/>
        <color rgb="FFFF0000"/>
        <rFont val="Arial"/>
        <family val="2"/>
      </rPr>
      <t>suma</t>
    </r>
    <r>
      <rPr>
        <sz val="10"/>
        <color theme="1"/>
        <rFont val="Arial"/>
        <family val="2"/>
      </rPr>
      <t xml:space="preserve"> de las columnas diligenciadas previamente.</t>
    </r>
  </si>
  <si>
    <t>Número de Nuevos Estudiantes en Pregrado Primer Curso</t>
  </si>
  <si>
    <t>DESTINACIÓN DE RECURSOS SEGÚN LÍNEAS ESTRATÉGICAS DEFINIDAS</t>
  </si>
  <si>
    <t>Suma Destinación Recursos</t>
  </si>
  <si>
    <r>
      <t xml:space="preserve">Indicar de forma </t>
    </r>
    <r>
      <rPr>
        <sz val="10"/>
        <color rgb="FFFF0000"/>
        <rFont val="Arial"/>
        <family val="2"/>
      </rPr>
      <t>cuantitativa</t>
    </r>
    <r>
      <rPr>
        <sz val="10"/>
        <color theme="1"/>
        <rFont val="Arial"/>
        <family val="2"/>
      </rPr>
      <t xml:space="preserve"> </t>
    </r>
    <r>
      <rPr>
        <sz val="10"/>
        <color rgb="FFFF0000"/>
        <rFont val="Arial"/>
        <family val="2"/>
      </rPr>
      <t xml:space="preserve">(número) </t>
    </r>
    <r>
      <rPr>
        <sz val="10"/>
        <color theme="1"/>
        <rFont val="Arial"/>
        <family val="2"/>
      </rPr>
      <t>la meta de nuevos estudiantes que atenderá la IES para el periodo 2023-2.</t>
    </r>
    <r>
      <rPr>
        <b/>
        <sz val="10"/>
        <color rgb="FFFF0000"/>
        <rFont val="Arial"/>
        <family val="2"/>
      </rPr>
      <t xml:space="preserve">
</t>
    </r>
    <r>
      <rPr>
        <u/>
        <sz val="10"/>
        <color rgb="FFFF0000"/>
        <rFont val="Arial"/>
        <family val="2"/>
      </rPr>
      <t>*NOTA: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La vinculación de nuevos estudiantes propenderá en la priorización de jóvenes provenientes de contextos vulnerables, municipios PDET y ruralidad dispersa; y su cálculo aritmético se realizará con base en lo reportado en la plantilla de primer curso del mismo semestre del año anterior en SNIES.</t>
    </r>
  </si>
  <si>
    <r>
      <t xml:space="preserve">Realizar una descripción general de los </t>
    </r>
    <r>
      <rPr>
        <sz val="10"/>
        <color rgb="FFFF0000"/>
        <rFont val="Arial"/>
        <family val="2"/>
      </rPr>
      <t>resultados esperados</t>
    </r>
    <r>
      <rPr>
        <sz val="10"/>
        <color theme="1"/>
        <rFont val="Arial"/>
        <family val="2"/>
      </rPr>
      <t xml:space="preserve"> del proyecto y de la </t>
    </r>
    <r>
      <rPr>
        <sz val="10"/>
        <color rgb="FFFF0000"/>
        <rFont val="Arial"/>
        <family val="2"/>
      </rPr>
      <t xml:space="preserve">contribución </t>
    </r>
    <r>
      <rPr>
        <sz val="10"/>
        <color theme="1"/>
        <rFont val="Arial"/>
        <family val="2"/>
      </rPr>
      <t xml:space="preserve">que tendrá frente a la </t>
    </r>
    <r>
      <rPr>
        <sz val="10"/>
        <color rgb="FFFF0000"/>
        <rFont val="Arial"/>
        <family val="2"/>
      </rPr>
      <t xml:space="preserve">ampliación integral de cobertura </t>
    </r>
    <r>
      <rPr>
        <sz val="10"/>
        <color theme="1"/>
        <rFont val="Arial"/>
        <family val="2"/>
      </rPr>
      <t>de nuevos estudiantes en primer curso en programas de Pregrado.</t>
    </r>
  </si>
  <si>
    <t>Número de Nuevos Estudiantes en Pregrado Primer Curso 2023-2</t>
  </si>
  <si>
    <t>Número de Nuevos Estudiantes en Pregrado Primer Curso 2024-1</t>
  </si>
  <si>
    <r>
      <t xml:space="preserve">Registre el valor (expresado en pesos) de matrícula neta de los nuevos estudiantes. La IES relacionará </t>
    </r>
    <r>
      <rPr>
        <sz val="10"/>
        <color rgb="FFFF0000"/>
        <rFont val="Arial"/>
        <family val="2"/>
      </rPr>
      <t xml:space="preserve">este valor de matrícula neta en cada fila del formato </t>
    </r>
    <r>
      <rPr>
        <sz val="10"/>
        <rFont val="Arial"/>
        <family val="2"/>
      </rPr>
      <t>de acuerdo con el valor diligenciado en la columna</t>
    </r>
    <r>
      <rPr>
        <sz val="10"/>
        <color rgb="FFFF0000"/>
        <rFont val="Arial"/>
        <family val="2"/>
      </rPr>
      <t xml:space="preserve"> "Número de Nuevos Estudiantes en Pregrado Primer Semestre", </t>
    </r>
    <r>
      <rPr>
        <sz val="10"/>
        <rFont val="Arial"/>
        <family val="2"/>
      </rPr>
      <t>suma que podrá financiarse desde el Gobierno Nacional a través de la Política de Gratuidad si el estudiante cumple con los requisitos para ser beneficiario de la política.</t>
    </r>
  </si>
  <si>
    <r>
      <t xml:space="preserve">Indicar de forma </t>
    </r>
    <r>
      <rPr>
        <sz val="10"/>
        <color rgb="FFFF0000"/>
        <rFont val="Arial"/>
        <family val="2"/>
      </rPr>
      <t>cuantitativa</t>
    </r>
    <r>
      <rPr>
        <sz val="10"/>
        <color theme="1"/>
        <rFont val="Arial"/>
        <family val="2"/>
      </rPr>
      <t xml:space="preserve"> </t>
    </r>
    <r>
      <rPr>
        <sz val="10"/>
        <color rgb="FFFF0000"/>
        <rFont val="Arial"/>
        <family val="2"/>
      </rPr>
      <t xml:space="preserve">(número) </t>
    </r>
    <r>
      <rPr>
        <sz val="10"/>
        <color theme="1"/>
        <rFont val="Arial"/>
        <family val="2"/>
      </rPr>
      <t>la meta de nuevos estudiantes que atenderá la IES para el periodo 2024-1.</t>
    </r>
    <r>
      <rPr>
        <b/>
        <sz val="10"/>
        <color rgb="FFFF0000"/>
        <rFont val="Arial"/>
        <family val="2"/>
      </rPr>
      <t xml:space="preserve">
</t>
    </r>
    <r>
      <rPr>
        <u/>
        <sz val="10"/>
        <color rgb="FFFF0000"/>
        <rFont val="Arial"/>
        <family val="2"/>
      </rPr>
      <t>*NOTA: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La vinculación de nuevos estudiantes propenderá en la priorización de jóvenes provenientes de contextos vulnerables, municipios PDET y ruralidad dispersa; y su cálculo aritmético se realizará con base en lo reportado en la plantilla de primer curso del mismo semestre del año anterior en SNIES. </t>
    </r>
    <r>
      <rPr>
        <sz val="10"/>
        <color rgb="FFFF0000"/>
        <rFont val="Arial"/>
        <family val="2"/>
      </rPr>
      <t>Esta columna se diligencia en el caso en que por calendario académico o diferentes razones la IES no pueda recibir nuevos estudiantes en el 2023-2.</t>
    </r>
  </si>
  <si>
    <r>
      <t xml:space="preserve">Recursos Aumento Base Presupuestal 2023-2
</t>
    </r>
    <r>
      <rPr>
        <sz val="7"/>
        <rFont val="Helvetica"/>
      </rPr>
      <t>(Recursos asignados para el periodo 2023-2)</t>
    </r>
  </si>
  <si>
    <r>
      <t xml:space="preserve">Recursos Aumento Base Presupuestal 2023-2
</t>
    </r>
    <r>
      <rPr>
        <sz val="7"/>
        <color theme="0"/>
        <rFont val="Helvetica"/>
      </rPr>
      <t>(Recursos asignados para el periodo 2023-2)</t>
    </r>
  </si>
  <si>
    <t>UNIVERSIDAD DE SUCRE</t>
  </si>
  <si>
    <t>Implementación del Plan Integral de Cobertura 2023-2 para la Universidad de Sucre</t>
  </si>
  <si>
    <t>Desfase en los precios unitarios debido a la insuficiencia en su análisis, en cuanto a equipos, transporte, materiales y mano de obra. Variaciones en el mercado, en las tasas de intereses, imposición de nuevos impuestos locales y nacionales. Perjuicios ocasionados por el incumplimiento del objeto del contrato. Daños a terceros por inadecuadas prácticas en el proceso constructivo. Incumplimiento del cronograma de entrega establecido. Incumplimiento de las especificaciones generales y particulares de adecuaciones y dotaciones. El no cumplimiento de la normatividad constructiva y de materiales, afectando la calidad de la obra de mantenimiento y adecuación y del suministro de elementos.</t>
  </si>
  <si>
    <t xml:space="preserve">
Se pretende que la Universidad de Sucre adelante procesos que permitan la adecuación y dotación de   los bloques de aulas y laboratorios necesarios  para posibilitar el incremento en el número de cupos y la atención de los 65 nuevos estudiantes a recibir en 2024-1</t>
  </si>
  <si>
    <t>Distancia</t>
  </si>
  <si>
    <t xml:space="preserve">Se pretende que la Universidad de Sucre adelante procesos que posibiliten el incremento en el número de cupos y la atención de los 5 nuevos estudiantes a recibir en 2024-1 para el programa de Tecnología en Regencia de Farmacia con modalidad a distancia.
</t>
  </si>
  <si>
    <t xml:space="preserve">La deserción de estudiantes. No realizar las convocatorias en los tiempos pertinentes. Ausentismo por parte de estudiantes y/o docentes. Pagos inoportunos por la demora en los trámites.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</si>
</sst>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"/>
    <numFmt numFmtId="165" formatCode="0.0%"/>
  </numFmts>
  <fonts count="36" x14ac:knownFonts="1">
    <font>
      <sz val="11"/>
      <color theme="1"/>
      <name val="Calibri"/>
      <family val="2"/>
      <scheme val="minor"/>
    </font>
    <font>
      <sz val="10"/>
      <color rgb="FFC00000"/>
      <name val="Segoe UI"/>
      <family val="2"/>
    </font>
    <font>
      <b/>
      <sz val="10"/>
      <color theme="0"/>
      <name val="Arial"/>
      <family val="2"/>
    </font>
    <font>
      <sz val="20"/>
      <color rgb="FFC00000"/>
      <name val="Arial"/>
      <family val="2"/>
    </font>
    <font>
      <sz val="2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u/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sz val="8"/>
      <color theme="1"/>
      <name val="Helvetica"/>
    </font>
    <font>
      <sz val="8"/>
      <color theme="0"/>
      <name val="Helvetica"/>
    </font>
    <font>
      <b/>
      <sz val="8"/>
      <name val="Helvetica"/>
    </font>
    <font>
      <b/>
      <sz val="9"/>
      <color theme="1"/>
      <name val="Helvetica"/>
    </font>
    <font>
      <sz val="9"/>
      <color theme="1"/>
      <name val="Helvetica"/>
    </font>
    <font>
      <b/>
      <sz val="9"/>
      <color theme="0"/>
      <name val="Helvetica"/>
    </font>
    <font>
      <sz val="10"/>
      <color theme="1"/>
      <name val="Helvetica"/>
    </font>
    <font>
      <sz val="10"/>
      <color rgb="FFB43636"/>
      <name val="Helvetica"/>
    </font>
    <font>
      <sz val="11"/>
      <color rgb="FFB43636"/>
      <name val="Helvetica"/>
    </font>
    <font>
      <b/>
      <sz val="14"/>
      <color rgb="FFB43636"/>
      <name val="Helvetica"/>
    </font>
    <font>
      <sz val="7"/>
      <color theme="0"/>
      <name val="Helvetica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6"/>
      <color rgb="FFC00000"/>
      <name val="Arial"/>
      <family val="2"/>
    </font>
    <font>
      <sz val="8"/>
      <name val="Calibri"/>
      <family val="2"/>
      <scheme val="minor"/>
    </font>
    <font>
      <sz val="8"/>
      <name val="Helvetica"/>
    </font>
    <font>
      <sz val="7"/>
      <name val="Helvetica"/>
    </font>
    <font>
      <sz val="9"/>
      <name val="Helvetica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43636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B43636"/>
      </left>
      <right/>
      <top style="medium">
        <color rgb="FFB43636"/>
      </top>
      <bottom style="medium">
        <color rgb="FFB43636"/>
      </bottom>
      <diagonal/>
    </border>
    <border>
      <left/>
      <right/>
      <top style="medium">
        <color rgb="FFB43636"/>
      </top>
      <bottom style="medium">
        <color rgb="FFB43636"/>
      </bottom>
      <diagonal/>
    </border>
    <border>
      <left/>
      <right style="medium">
        <color rgb="FFB43636"/>
      </right>
      <top style="medium">
        <color rgb="FFB43636"/>
      </top>
      <bottom style="medium">
        <color rgb="FFB43636"/>
      </bottom>
      <diagonal/>
    </border>
    <border>
      <left style="medium">
        <color rgb="FFC00000"/>
      </left>
      <right style="thin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rgb="FFC00000"/>
      </left>
      <right style="thin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/>
      <top style="thin">
        <color theme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70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165" fontId="5" fillId="2" borderId="0" xfId="1" applyNumberFormat="1" applyFont="1" applyFill="1"/>
    <xf numFmtId="0" fontId="2" fillId="4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164" fontId="19" fillId="0" borderId="7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164" fontId="19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19" fillId="0" borderId="0" xfId="0" applyFont="1"/>
    <xf numFmtId="0" fontId="7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vertical="center" wrapText="1"/>
    </xf>
    <xf numFmtId="164" fontId="19" fillId="5" borderId="8" xfId="0" applyNumberFormat="1" applyFont="1" applyFill="1" applyBorder="1" applyAlignment="1">
      <alignment horizontal="center" vertical="center" wrapText="1"/>
    </xf>
    <xf numFmtId="164" fontId="19" fillId="5" borderId="3" xfId="0" applyNumberFormat="1" applyFont="1" applyFill="1" applyBorder="1" applyAlignment="1">
      <alignment horizontal="center" vertical="center" wrapText="1"/>
    </xf>
    <xf numFmtId="164" fontId="19" fillId="5" borderId="1" xfId="0" applyNumberFormat="1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26" fillId="4" borderId="1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1" xfId="0" applyFont="1" applyBorder="1" applyAlignment="1">
      <alignment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 wrapText="1"/>
    </xf>
    <xf numFmtId="0" fontId="32" fillId="3" borderId="15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justify" vertical="center"/>
    </xf>
    <xf numFmtId="0" fontId="19" fillId="0" borderId="3" xfId="0" applyFont="1" applyBorder="1" applyAlignment="1">
      <alignment vertical="center" wrapText="1"/>
    </xf>
    <xf numFmtId="0" fontId="35" fillId="0" borderId="1" xfId="0" applyFont="1" applyBorder="1" applyAlignment="1">
      <alignment horizontal="justify" vertical="center"/>
    </xf>
    <xf numFmtId="0" fontId="35" fillId="0" borderId="1" xfId="0" applyFont="1" applyBorder="1" applyAlignment="1">
      <alignment horizontal="justify" vertical="center" wrapText="1"/>
    </xf>
    <xf numFmtId="3" fontId="19" fillId="2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/>
    <xf numFmtId="0" fontId="28" fillId="2" borderId="12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5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numFmt numFmtId="164" formatCode="&quot;$&quot;\ 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numFmt numFmtId="164" formatCode="&quot;$&quot;\ 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numFmt numFmtId="164" formatCode="&quot;$&quot;\ #,##0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numFmt numFmtId="164" formatCode="&quot;$&quot;\ #,##0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numFmt numFmtId="164" formatCode="&quot;$&quot;\ #,##0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numFmt numFmtId="164" formatCode="&quot;$&quot;\ #,##0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numFmt numFmtId="164" formatCode="&quot;$&quot;\ #,##0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numFmt numFmtId="164" formatCode="&quot;$&quot;\ #,##0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numFmt numFmtId="164" formatCode="&quot;$&quot;\ #,##0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numFmt numFmtId="164" formatCode="&quot;$&quot;\ 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numFmt numFmtId="164" formatCode="&quot;$&quot;\ #,##0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numFmt numFmtId="164" formatCode="&quot;$&quot;\ 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numFmt numFmtId="164" formatCode="&quot;$&quot;\ #,##0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numFmt numFmtId="164" formatCode="&quot;$&quot;\ 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numFmt numFmtId="164" formatCode="&quot;$&quot;\ #,##0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numFmt numFmtId="164" formatCode="&quot;$&quot;\ 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numFmt numFmtId="164" formatCode="&quot;$&quot;\ #,##0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Helvetica"/>
        <scheme val="none"/>
      </font>
      <fill>
        <patternFill patternType="solid">
          <fgColor indexed="64"/>
          <bgColor theme="0" tint="-0.249977111117893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numFmt numFmtId="164" formatCode="&quot;$&quot;\ #,##0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name val="Helvetica"/>
        <scheme val="none"/>
      </font>
      <numFmt numFmtId="164" formatCode="&quot;$&quot;\ 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numFmt numFmtId="164" formatCode="&quot;$&quot;\ #,##0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name val="Helvetica"/>
        <scheme val="none"/>
      </font>
      <numFmt numFmtId="164" formatCode="&quot;$&quot;\ 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numFmt numFmtId="164" formatCode="&quot;$&quot;\ #,##0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numFmt numFmtId="164" formatCode="&quot;$&quot;\ 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numFmt numFmtId="164" formatCode="&quot;$&quot;\ #,##0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Helvetica"/>
        <scheme val="none"/>
      </font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Helvetic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Helvetica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Helvetica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Helvetic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Helvetica"/>
        <scheme val="none"/>
      </font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lvetica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Helvetica"/>
        <scheme val="none"/>
      </font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name val="Helvetica"/>
        <scheme val="none"/>
      </font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Helvetica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Helvetica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B43636"/>
      <color rgb="FFF8BCBD"/>
      <color rgb="FFFF5050"/>
      <color rgb="FFA50021"/>
      <color rgb="FFFFFFEF"/>
      <color rgb="FF66FFCC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4</xdr:row>
      <xdr:rowOff>95251</xdr:rowOff>
    </xdr:from>
    <xdr:to>
      <xdr:col>1</xdr:col>
      <xdr:colOff>542925</xdr:colOff>
      <xdr:row>4</xdr:row>
      <xdr:rowOff>466725</xdr:rowOff>
    </xdr:to>
    <xdr:sp macro="" textlink="">
      <xdr:nvSpPr>
        <xdr:cNvPr id="2" name="Globo: flecha hacia arriba 1">
          <a:extLst>
            <a:ext uri="{FF2B5EF4-FFF2-40B4-BE49-F238E27FC236}">
              <a16:creationId xmlns:a16="http://schemas.microsoft.com/office/drawing/2014/main" xmlns="" id="{65205E40-20A7-40BA-B22B-32B3583EF67E}"/>
            </a:ext>
          </a:extLst>
        </xdr:cNvPr>
        <xdr:cNvSpPr/>
      </xdr:nvSpPr>
      <xdr:spPr>
        <a:xfrm rot="5400000">
          <a:off x="266700" y="1073150"/>
          <a:ext cx="371474" cy="409576"/>
        </a:xfrm>
        <a:prstGeom prst="up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/>
        <a:lstStyle/>
        <a:p>
          <a:pPr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1</a:t>
          </a:r>
        </a:p>
      </xdr:txBody>
    </xdr:sp>
    <xdr:clientData/>
  </xdr:twoCellAnchor>
  <xdr:twoCellAnchor>
    <xdr:from>
      <xdr:col>1</xdr:col>
      <xdr:colOff>133349</xdr:colOff>
      <xdr:row>5</xdr:row>
      <xdr:rowOff>85726</xdr:rowOff>
    </xdr:from>
    <xdr:to>
      <xdr:col>1</xdr:col>
      <xdr:colOff>542925</xdr:colOff>
      <xdr:row>5</xdr:row>
      <xdr:rowOff>457200</xdr:rowOff>
    </xdr:to>
    <xdr:sp macro="" textlink="">
      <xdr:nvSpPr>
        <xdr:cNvPr id="3" name="Globo: flecha hacia arriba 2">
          <a:extLst>
            <a:ext uri="{FF2B5EF4-FFF2-40B4-BE49-F238E27FC236}">
              <a16:creationId xmlns:a16="http://schemas.microsoft.com/office/drawing/2014/main" xmlns="" id="{21341355-BF48-4A94-8A13-2D9B8B7D27A5}"/>
            </a:ext>
          </a:extLst>
        </xdr:cNvPr>
        <xdr:cNvSpPr/>
      </xdr:nvSpPr>
      <xdr:spPr>
        <a:xfrm rot="5400000">
          <a:off x="266700" y="1609725"/>
          <a:ext cx="371474" cy="409576"/>
        </a:xfrm>
        <a:prstGeom prst="up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/>
        <a:lstStyle/>
        <a:p>
          <a:pPr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2</a:t>
          </a:r>
        </a:p>
      </xdr:txBody>
    </xdr:sp>
    <xdr:clientData/>
  </xdr:twoCellAnchor>
  <xdr:twoCellAnchor>
    <xdr:from>
      <xdr:col>1</xdr:col>
      <xdr:colOff>133349</xdr:colOff>
      <xdr:row>6</xdr:row>
      <xdr:rowOff>92076</xdr:rowOff>
    </xdr:from>
    <xdr:to>
      <xdr:col>1</xdr:col>
      <xdr:colOff>542925</xdr:colOff>
      <xdr:row>6</xdr:row>
      <xdr:rowOff>463550</xdr:rowOff>
    </xdr:to>
    <xdr:sp macro="" textlink="">
      <xdr:nvSpPr>
        <xdr:cNvPr id="4" name="Globo: flecha hacia arriba 3">
          <a:extLst>
            <a:ext uri="{FF2B5EF4-FFF2-40B4-BE49-F238E27FC236}">
              <a16:creationId xmlns:a16="http://schemas.microsoft.com/office/drawing/2014/main" xmlns="" id="{08823C2B-B84F-41CA-A291-C523A057F76C}"/>
            </a:ext>
          </a:extLst>
        </xdr:cNvPr>
        <xdr:cNvSpPr/>
      </xdr:nvSpPr>
      <xdr:spPr>
        <a:xfrm rot="5400000">
          <a:off x="266700" y="2162175"/>
          <a:ext cx="371474" cy="409576"/>
        </a:xfrm>
        <a:prstGeom prst="up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/>
        <a:lstStyle/>
        <a:p>
          <a:pPr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3</a:t>
          </a:r>
        </a:p>
      </xdr:txBody>
    </xdr:sp>
    <xdr:clientData/>
  </xdr:twoCellAnchor>
  <xdr:twoCellAnchor>
    <xdr:from>
      <xdr:col>1</xdr:col>
      <xdr:colOff>158749</xdr:colOff>
      <xdr:row>9</xdr:row>
      <xdr:rowOff>168276</xdr:rowOff>
    </xdr:from>
    <xdr:to>
      <xdr:col>1</xdr:col>
      <xdr:colOff>568325</xdr:colOff>
      <xdr:row>9</xdr:row>
      <xdr:rowOff>539750</xdr:rowOff>
    </xdr:to>
    <xdr:sp macro="" textlink="">
      <xdr:nvSpPr>
        <xdr:cNvPr id="7" name="Globo: flecha hacia arriba 6">
          <a:extLst>
            <a:ext uri="{FF2B5EF4-FFF2-40B4-BE49-F238E27FC236}">
              <a16:creationId xmlns:a16="http://schemas.microsoft.com/office/drawing/2014/main" xmlns="" id="{7F14ED21-00C5-4587-B730-3B15BD41F775}"/>
            </a:ext>
          </a:extLst>
        </xdr:cNvPr>
        <xdr:cNvSpPr/>
      </xdr:nvSpPr>
      <xdr:spPr>
        <a:xfrm rot="5400000">
          <a:off x="292100" y="3984625"/>
          <a:ext cx="371474" cy="409576"/>
        </a:xfrm>
        <a:prstGeom prst="up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/>
        <a:lstStyle/>
        <a:p>
          <a:pPr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6</a:t>
          </a:r>
        </a:p>
      </xdr:txBody>
    </xdr:sp>
    <xdr:clientData/>
  </xdr:twoCellAnchor>
  <xdr:twoCellAnchor>
    <xdr:from>
      <xdr:col>1</xdr:col>
      <xdr:colOff>146049</xdr:colOff>
      <xdr:row>8</xdr:row>
      <xdr:rowOff>123826</xdr:rowOff>
    </xdr:from>
    <xdr:to>
      <xdr:col>1</xdr:col>
      <xdr:colOff>555625</xdr:colOff>
      <xdr:row>8</xdr:row>
      <xdr:rowOff>495300</xdr:rowOff>
    </xdr:to>
    <xdr:sp macro="" textlink="">
      <xdr:nvSpPr>
        <xdr:cNvPr id="18" name="Globo: flecha hacia arriba 17">
          <a:extLst>
            <a:ext uri="{FF2B5EF4-FFF2-40B4-BE49-F238E27FC236}">
              <a16:creationId xmlns:a16="http://schemas.microsoft.com/office/drawing/2014/main" xmlns="" id="{197DE857-4481-4F15-B7BF-9B6C94B0F553}"/>
            </a:ext>
          </a:extLst>
        </xdr:cNvPr>
        <xdr:cNvSpPr/>
      </xdr:nvSpPr>
      <xdr:spPr>
        <a:xfrm rot="5400000">
          <a:off x="279400" y="3368675"/>
          <a:ext cx="371474" cy="409576"/>
        </a:xfrm>
        <a:prstGeom prst="up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/>
        <a:lstStyle/>
        <a:p>
          <a:pPr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5</a:t>
          </a:r>
        </a:p>
      </xdr:txBody>
    </xdr:sp>
    <xdr:clientData/>
  </xdr:twoCellAnchor>
  <xdr:twoCellAnchor>
    <xdr:from>
      <xdr:col>1</xdr:col>
      <xdr:colOff>169718</xdr:colOff>
      <xdr:row>12</xdr:row>
      <xdr:rowOff>238126</xdr:rowOff>
    </xdr:from>
    <xdr:to>
      <xdr:col>1</xdr:col>
      <xdr:colOff>579294</xdr:colOff>
      <xdr:row>12</xdr:row>
      <xdr:rowOff>609600</xdr:rowOff>
    </xdr:to>
    <xdr:sp macro="" textlink="">
      <xdr:nvSpPr>
        <xdr:cNvPr id="19" name="Globo: flecha hacia arriba 18">
          <a:extLst>
            <a:ext uri="{FF2B5EF4-FFF2-40B4-BE49-F238E27FC236}">
              <a16:creationId xmlns:a16="http://schemas.microsoft.com/office/drawing/2014/main" xmlns="" id="{DAFD5D54-FACB-400C-82E9-8C98163FF019}"/>
            </a:ext>
          </a:extLst>
        </xdr:cNvPr>
        <xdr:cNvSpPr/>
      </xdr:nvSpPr>
      <xdr:spPr>
        <a:xfrm rot="5400000">
          <a:off x="304224" y="6130348"/>
          <a:ext cx="371474" cy="409576"/>
        </a:xfrm>
        <a:prstGeom prst="up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/>
        <a:lstStyle/>
        <a:p>
          <a:pPr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9</a:t>
          </a:r>
        </a:p>
      </xdr:txBody>
    </xdr:sp>
    <xdr:clientData/>
  </xdr:twoCellAnchor>
  <xdr:twoCellAnchor>
    <xdr:from>
      <xdr:col>1</xdr:col>
      <xdr:colOff>165099</xdr:colOff>
      <xdr:row>13</xdr:row>
      <xdr:rowOff>231776</xdr:rowOff>
    </xdr:from>
    <xdr:to>
      <xdr:col>1</xdr:col>
      <xdr:colOff>574675</xdr:colOff>
      <xdr:row>13</xdr:row>
      <xdr:rowOff>603250</xdr:rowOff>
    </xdr:to>
    <xdr:sp macro="" textlink="">
      <xdr:nvSpPr>
        <xdr:cNvPr id="20" name="Globo: flecha hacia arriba 19">
          <a:extLst>
            <a:ext uri="{FF2B5EF4-FFF2-40B4-BE49-F238E27FC236}">
              <a16:creationId xmlns:a16="http://schemas.microsoft.com/office/drawing/2014/main" xmlns="" id="{768BAD87-587D-42D3-8A53-46786C2A926A}"/>
            </a:ext>
          </a:extLst>
        </xdr:cNvPr>
        <xdr:cNvSpPr/>
      </xdr:nvSpPr>
      <xdr:spPr>
        <a:xfrm rot="5400000">
          <a:off x="298450" y="5445125"/>
          <a:ext cx="371474" cy="409576"/>
        </a:xfrm>
        <a:prstGeom prst="up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/>
        <a:lstStyle/>
        <a:p>
          <a:pPr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10</a:t>
          </a:r>
        </a:p>
      </xdr:txBody>
    </xdr:sp>
    <xdr:clientData/>
  </xdr:twoCellAnchor>
  <xdr:twoCellAnchor>
    <xdr:from>
      <xdr:col>1</xdr:col>
      <xdr:colOff>158748</xdr:colOff>
      <xdr:row>14</xdr:row>
      <xdr:rowOff>92076</xdr:rowOff>
    </xdr:from>
    <xdr:to>
      <xdr:col>1</xdr:col>
      <xdr:colOff>641349</xdr:colOff>
      <xdr:row>14</xdr:row>
      <xdr:rowOff>463550</xdr:rowOff>
    </xdr:to>
    <xdr:sp macro="" textlink="">
      <xdr:nvSpPr>
        <xdr:cNvPr id="21" name="Globo: flecha hacia arriba 20">
          <a:extLst>
            <a:ext uri="{FF2B5EF4-FFF2-40B4-BE49-F238E27FC236}">
              <a16:creationId xmlns:a16="http://schemas.microsoft.com/office/drawing/2014/main" xmlns="" id="{AD26630D-FAA3-4BA4-ACDA-4A7F593CD547}"/>
            </a:ext>
          </a:extLst>
        </xdr:cNvPr>
        <xdr:cNvSpPr/>
      </xdr:nvSpPr>
      <xdr:spPr>
        <a:xfrm rot="5400000">
          <a:off x="328612" y="6088062"/>
          <a:ext cx="371474" cy="482601"/>
        </a:xfrm>
        <a:prstGeom prst="up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/>
        <a:lstStyle/>
        <a:p>
          <a:pPr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11</a:t>
          </a:r>
        </a:p>
      </xdr:txBody>
    </xdr:sp>
    <xdr:clientData/>
  </xdr:twoCellAnchor>
  <xdr:twoCellAnchor>
    <xdr:from>
      <xdr:col>1</xdr:col>
      <xdr:colOff>158748</xdr:colOff>
      <xdr:row>16</xdr:row>
      <xdr:rowOff>92076</xdr:rowOff>
    </xdr:from>
    <xdr:to>
      <xdr:col>1</xdr:col>
      <xdr:colOff>641349</xdr:colOff>
      <xdr:row>16</xdr:row>
      <xdr:rowOff>463550</xdr:rowOff>
    </xdr:to>
    <xdr:sp macro="" textlink="">
      <xdr:nvSpPr>
        <xdr:cNvPr id="22" name="Globo: flecha hacia arriba 21">
          <a:extLst>
            <a:ext uri="{FF2B5EF4-FFF2-40B4-BE49-F238E27FC236}">
              <a16:creationId xmlns:a16="http://schemas.microsoft.com/office/drawing/2014/main" xmlns="" id="{FC77F361-8750-40A7-BE84-2B96F386E675}"/>
            </a:ext>
          </a:extLst>
        </xdr:cNvPr>
        <xdr:cNvSpPr/>
      </xdr:nvSpPr>
      <xdr:spPr>
        <a:xfrm rot="5400000">
          <a:off x="328612" y="6088062"/>
          <a:ext cx="371474" cy="482601"/>
        </a:xfrm>
        <a:prstGeom prst="up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/>
        <a:lstStyle/>
        <a:p>
          <a:pPr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13</a:t>
          </a:r>
        </a:p>
      </xdr:txBody>
    </xdr:sp>
    <xdr:clientData/>
  </xdr:twoCellAnchor>
  <xdr:twoCellAnchor>
    <xdr:from>
      <xdr:col>1</xdr:col>
      <xdr:colOff>158748</xdr:colOff>
      <xdr:row>17</xdr:row>
      <xdr:rowOff>136526</xdr:rowOff>
    </xdr:from>
    <xdr:to>
      <xdr:col>1</xdr:col>
      <xdr:colOff>641349</xdr:colOff>
      <xdr:row>17</xdr:row>
      <xdr:rowOff>508000</xdr:rowOff>
    </xdr:to>
    <xdr:sp macro="" textlink="">
      <xdr:nvSpPr>
        <xdr:cNvPr id="24" name="Globo: flecha hacia arriba 23">
          <a:extLst>
            <a:ext uri="{FF2B5EF4-FFF2-40B4-BE49-F238E27FC236}">
              <a16:creationId xmlns:a16="http://schemas.microsoft.com/office/drawing/2014/main" xmlns="" id="{67981269-9B9F-400E-92DD-F391551769F6}"/>
            </a:ext>
          </a:extLst>
        </xdr:cNvPr>
        <xdr:cNvSpPr/>
      </xdr:nvSpPr>
      <xdr:spPr>
        <a:xfrm rot="5400000">
          <a:off x="328612" y="8501062"/>
          <a:ext cx="371474" cy="482601"/>
        </a:xfrm>
        <a:prstGeom prst="up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/>
        <a:lstStyle/>
        <a:p>
          <a:pPr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14</a:t>
          </a:r>
        </a:p>
      </xdr:txBody>
    </xdr:sp>
    <xdr:clientData/>
  </xdr:twoCellAnchor>
  <xdr:twoCellAnchor>
    <xdr:from>
      <xdr:col>1</xdr:col>
      <xdr:colOff>158748</xdr:colOff>
      <xdr:row>15</xdr:row>
      <xdr:rowOff>136526</xdr:rowOff>
    </xdr:from>
    <xdr:to>
      <xdr:col>1</xdr:col>
      <xdr:colOff>641349</xdr:colOff>
      <xdr:row>15</xdr:row>
      <xdr:rowOff>508000</xdr:rowOff>
    </xdr:to>
    <xdr:sp macro="" textlink="">
      <xdr:nvSpPr>
        <xdr:cNvPr id="25" name="Globo: flecha hacia arriba 24">
          <a:extLst>
            <a:ext uri="{FF2B5EF4-FFF2-40B4-BE49-F238E27FC236}">
              <a16:creationId xmlns:a16="http://schemas.microsoft.com/office/drawing/2014/main" xmlns="" id="{7F72FCB2-ECC0-45E6-9EAC-654ABC1E9E50}"/>
            </a:ext>
          </a:extLst>
        </xdr:cNvPr>
        <xdr:cNvSpPr/>
      </xdr:nvSpPr>
      <xdr:spPr>
        <a:xfrm rot="5400000">
          <a:off x="328612" y="7281862"/>
          <a:ext cx="371474" cy="482601"/>
        </a:xfrm>
        <a:prstGeom prst="up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/>
        <a:lstStyle/>
        <a:p>
          <a:pPr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12</a:t>
          </a:r>
        </a:p>
      </xdr:txBody>
    </xdr:sp>
    <xdr:clientData/>
  </xdr:twoCellAnchor>
  <xdr:twoCellAnchor>
    <xdr:from>
      <xdr:col>1</xdr:col>
      <xdr:colOff>158748</xdr:colOff>
      <xdr:row>18</xdr:row>
      <xdr:rowOff>92076</xdr:rowOff>
    </xdr:from>
    <xdr:to>
      <xdr:col>1</xdr:col>
      <xdr:colOff>641349</xdr:colOff>
      <xdr:row>18</xdr:row>
      <xdr:rowOff>463550</xdr:rowOff>
    </xdr:to>
    <xdr:sp macro="" textlink="">
      <xdr:nvSpPr>
        <xdr:cNvPr id="26" name="Globo: flecha hacia arriba 25">
          <a:extLst>
            <a:ext uri="{FF2B5EF4-FFF2-40B4-BE49-F238E27FC236}">
              <a16:creationId xmlns:a16="http://schemas.microsoft.com/office/drawing/2014/main" xmlns="" id="{01F6F5B1-38AC-41E5-B3F7-3438489E6003}"/>
            </a:ext>
          </a:extLst>
        </xdr:cNvPr>
        <xdr:cNvSpPr/>
      </xdr:nvSpPr>
      <xdr:spPr>
        <a:xfrm rot="5400000">
          <a:off x="328612" y="7726362"/>
          <a:ext cx="371474" cy="482601"/>
        </a:xfrm>
        <a:prstGeom prst="up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/>
        <a:lstStyle/>
        <a:p>
          <a:pPr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15</a:t>
          </a:r>
        </a:p>
      </xdr:txBody>
    </xdr:sp>
    <xdr:clientData/>
  </xdr:twoCellAnchor>
  <xdr:twoCellAnchor>
    <xdr:from>
      <xdr:col>1</xdr:col>
      <xdr:colOff>158748</xdr:colOff>
      <xdr:row>19</xdr:row>
      <xdr:rowOff>242745</xdr:rowOff>
    </xdr:from>
    <xdr:to>
      <xdr:col>1</xdr:col>
      <xdr:colOff>641349</xdr:colOff>
      <xdr:row>19</xdr:row>
      <xdr:rowOff>614219</xdr:rowOff>
    </xdr:to>
    <xdr:sp macro="" textlink="">
      <xdr:nvSpPr>
        <xdr:cNvPr id="27" name="Globo: flecha hacia arriba 26">
          <a:extLst>
            <a:ext uri="{FF2B5EF4-FFF2-40B4-BE49-F238E27FC236}">
              <a16:creationId xmlns:a16="http://schemas.microsoft.com/office/drawing/2014/main" xmlns="" id="{F05D46A0-8E50-46C0-9686-AA0B31CC667E}"/>
            </a:ext>
          </a:extLst>
        </xdr:cNvPr>
        <xdr:cNvSpPr/>
      </xdr:nvSpPr>
      <xdr:spPr>
        <a:xfrm rot="5400000">
          <a:off x="329767" y="10826317"/>
          <a:ext cx="371474" cy="482601"/>
        </a:xfrm>
        <a:prstGeom prst="up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/>
        <a:lstStyle/>
        <a:p>
          <a:pPr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16</a:t>
          </a:r>
        </a:p>
      </xdr:txBody>
    </xdr:sp>
    <xdr:clientData/>
  </xdr:twoCellAnchor>
  <xdr:twoCellAnchor>
    <xdr:from>
      <xdr:col>1</xdr:col>
      <xdr:colOff>158748</xdr:colOff>
      <xdr:row>20</xdr:row>
      <xdr:rowOff>251407</xdr:rowOff>
    </xdr:from>
    <xdr:to>
      <xdr:col>1</xdr:col>
      <xdr:colOff>641349</xdr:colOff>
      <xdr:row>20</xdr:row>
      <xdr:rowOff>622881</xdr:rowOff>
    </xdr:to>
    <xdr:sp macro="" textlink="">
      <xdr:nvSpPr>
        <xdr:cNvPr id="28" name="Globo: flecha hacia arriba 27">
          <a:extLst>
            <a:ext uri="{FF2B5EF4-FFF2-40B4-BE49-F238E27FC236}">
              <a16:creationId xmlns:a16="http://schemas.microsoft.com/office/drawing/2014/main" xmlns="" id="{43CFC125-EA2E-4AED-B9BD-D599E0F13CC5}"/>
            </a:ext>
          </a:extLst>
        </xdr:cNvPr>
        <xdr:cNvSpPr/>
      </xdr:nvSpPr>
      <xdr:spPr>
        <a:xfrm rot="5400000">
          <a:off x="329767" y="11712434"/>
          <a:ext cx="371474" cy="482601"/>
        </a:xfrm>
        <a:prstGeom prst="up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/>
        <a:lstStyle/>
        <a:p>
          <a:pPr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17</a:t>
          </a:r>
        </a:p>
      </xdr:txBody>
    </xdr:sp>
    <xdr:clientData/>
  </xdr:twoCellAnchor>
  <xdr:twoCellAnchor>
    <xdr:from>
      <xdr:col>1</xdr:col>
      <xdr:colOff>158748</xdr:colOff>
      <xdr:row>21</xdr:row>
      <xdr:rowOff>290660</xdr:rowOff>
    </xdr:from>
    <xdr:to>
      <xdr:col>1</xdr:col>
      <xdr:colOff>641349</xdr:colOff>
      <xdr:row>21</xdr:row>
      <xdr:rowOff>662134</xdr:rowOff>
    </xdr:to>
    <xdr:sp macro="" textlink="">
      <xdr:nvSpPr>
        <xdr:cNvPr id="29" name="Globo: flecha hacia arriba 28">
          <a:extLst>
            <a:ext uri="{FF2B5EF4-FFF2-40B4-BE49-F238E27FC236}">
              <a16:creationId xmlns:a16="http://schemas.microsoft.com/office/drawing/2014/main" xmlns="" id="{44FF097B-B3DD-43DA-906F-6C4EBF381CD6}"/>
            </a:ext>
          </a:extLst>
        </xdr:cNvPr>
        <xdr:cNvSpPr/>
      </xdr:nvSpPr>
      <xdr:spPr>
        <a:xfrm rot="5400000">
          <a:off x="329767" y="12640687"/>
          <a:ext cx="371474" cy="482601"/>
        </a:xfrm>
        <a:prstGeom prst="up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/>
        <a:lstStyle/>
        <a:p>
          <a:pPr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18</a:t>
          </a:r>
        </a:p>
      </xdr:txBody>
    </xdr:sp>
    <xdr:clientData/>
  </xdr:twoCellAnchor>
  <xdr:twoCellAnchor>
    <xdr:from>
      <xdr:col>1</xdr:col>
      <xdr:colOff>158748</xdr:colOff>
      <xdr:row>22</xdr:row>
      <xdr:rowOff>342614</xdr:rowOff>
    </xdr:from>
    <xdr:to>
      <xdr:col>1</xdr:col>
      <xdr:colOff>641349</xdr:colOff>
      <xdr:row>22</xdr:row>
      <xdr:rowOff>714088</xdr:rowOff>
    </xdr:to>
    <xdr:sp macro="" textlink="">
      <xdr:nvSpPr>
        <xdr:cNvPr id="30" name="Globo: flecha hacia arriba 29">
          <a:extLst>
            <a:ext uri="{FF2B5EF4-FFF2-40B4-BE49-F238E27FC236}">
              <a16:creationId xmlns:a16="http://schemas.microsoft.com/office/drawing/2014/main" xmlns="" id="{F6CB0802-951E-4E40-ADA2-7DD9B8A13EB4}"/>
            </a:ext>
          </a:extLst>
        </xdr:cNvPr>
        <xdr:cNvSpPr/>
      </xdr:nvSpPr>
      <xdr:spPr>
        <a:xfrm rot="5400000">
          <a:off x="329767" y="13708641"/>
          <a:ext cx="371474" cy="482601"/>
        </a:xfrm>
        <a:prstGeom prst="up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/>
        <a:lstStyle/>
        <a:p>
          <a:pPr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19</a:t>
          </a:r>
        </a:p>
      </xdr:txBody>
    </xdr:sp>
    <xdr:clientData/>
  </xdr:twoCellAnchor>
  <xdr:twoCellAnchor>
    <xdr:from>
      <xdr:col>1</xdr:col>
      <xdr:colOff>158748</xdr:colOff>
      <xdr:row>23</xdr:row>
      <xdr:rowOff>243901</xdr:rowOff>
    </xdr:from>
    <xdr:to>
      <xdr:col>1</xdr:col>
      <xdr:colOff>641349</xdr:colOff>
      <xdr:row>23</xdr:row>
      <xdr:rowOff>615375</xdr:rowOff>
    </xdr:to>
    <xdr:sp macro="" textlink="">
      <xdr:nvSpPr>
        <xdr:cNvPr id="31" name="Globo: flecha hacia arriba 30">
          <a:extLst>
            <a:ext uri="{FF2B5EF4-FFF2-40B4-BE49-F238E27FC236}">
              <a16:creationId xmlns:a16="http://schemas.microsoft.com/office/drawing/2014/main" xmlns="" id="{E2CFBD06-750F-4F79-A3D7-A1D410813349}"/>
            </a:ext>
          </a:extLst>
        </xdr:cNvPr>
        <xdr:cNvSpPr/>
      </xdr:nvSpPr>
      <xdr:spPr>
        <a:xfrm rot="5400000">
          <a:off x="329767" y="14741382"/>
          <a:ext cx="371474" cy="482601"/>
        </a:xfrm>
        <a:prstGeom prst="up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/>
        <a:lstStyle/>
        <a:p>
          <a:pPr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20</a:t>
          </a:r>
        </a:p>
      </xdr:txBody>
    </xdr:sp>
    <xdr:clientData/>
  </xdr:twoCellAnchor>
  <xdr:twoCellAnchor>
    <xdr:from>
      <xdr:col>1</xdr:col>
      <xdr:colOff>158748</xdr:colOff>
      <xdr:row>24</xdr:row>
      <xdr:rowOff>359354</xdr:rowOff>
    </xdr:from>
    <xdr:to>
      <xdr:col>1</xdr:col>
      <xdr:colOff>641349</xdr:colOff>
      <xdr:row>24</xdr:row>
      <xdr:rowOff>730828</xdr:rowOff>
    </xdr:to>
    <xdr:sp macro="" textlink="">
      <xdr:nvSpPr>
        <xdr:cNvPr id="32" name="Globo: flecha hacia arriba 31">
          <a:extLst>
            <a:ext uri="{FF2B5EF4-FFF2-40B4-BE49-F238E27FC236}">
              <a16:creationId xmlns:a16="http://schemas.microsoft.com/office/drawing/2014/main" xmlns="" id="{B81CBEDD-2264-49EF-97A2-06EAEDD16104}"/>
            </a:ext>
          </a:extLst>
        </xdr:cNvPr>
        <xdr:cNvSpPr/>
      </xdr:nvSpPr>
      <xdr:spPr>
        <a:xfrm rot="5400000">
          <a:off x="329767" y="15809335"/>
          <a:ext cx="371474" cy="482601"/>
        </a:xfrm>
        <a:prstGeom prst="up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/>
        <a:lstStyle/>
        <a:p>
          <a:pPr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21</a:t>
          </a:r>
        </a:p>
      </xdr:txBody>
    </xdr:sp>
    <xdr:clientData/>
  </xdr:twoCellAnchor>
  <xdr:twoCellAnchor>
    <xdr:from>
      <xdr:col>1</xdr:col>
      <xdr:colOff>158748</xdr:colOff>
      <xdr:row>25</xdr:row>
      <xdr:rowOff>290079</xdr:rowOff>
    </xdr:from>
    <xdr:to>
      <xdr:col>1</xdr:col>
      <xdr:colOff>641349</xdr:colOff>
      <xdr:row>25</xdr:row>
      <xdr:rowOff>661553</xdr:rowOff>
    </xdr:to>
    <xdr:sp macro="" textlink="">
      <xdr:nvSpPr>
        <xdr:cNvPr id="33" name="Globo: flecha hacia arriba 32">
          <a:extLst>
            <a:ext uri="{FF2B5EF4-FFF2-40B4-BE49-F238E27FC236}">
              <a16:creationId xmlns:a16="http://schemas.microsoft.com/office/drawing/2014/main" xmlns="" id="{1143BC68-493A-4624-93BC-CD565DDF705D}"/>
            </a:ext>
          </a:extLst>
        </xdr:cNvPr>
        <xdr:cNvSpPr/>
      </xdr:nvSpPr>
      <xdr:spPr>
        <a:xfrm rot="5400000">
          <a:off x="329767" y="16894606"/>
          <a:ext cx="371474" cy="482601"/>
        </a:xfrm>
        <a:prstGeom prst="up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/>
        <a:lstStyle/>
        <a:p>
          <a:pPr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22</a:t>
          </a:r>
        </a:p>
      </xdr:txBody>
    </xdr:sp>
    <xdr:clientData/>
  </xdr:twoCellAnchor>
  <xdr:twoCellAnchor>
    <xdr:from>
      <xdr:col>1</xdr:col>
      <xdr:colOff>158748</xdr:colOff>
      <xdr:row>26</xdr:row>
      <xdr:rowOff>295853</xdr:rowOff>
    </xdr:from>
    <xdr:to>
      <xdr:col>1</xdr:col>
      <xdr:colOff>641349</xdr:colOff>
      <xdr:row>26</xdr:row>
      <xdr:rowOff>667327</xdr:rowOff>
    </xdr:to>
    <xdr:sp macro="" textlink="">
      <xdr:nvSpPr>
        <xdr:cNvPr id="34" name="Globo: flecha hacia arriba 33">
          <a:extLst>
            <a:ext uri="{FF2B5EF4-FFF2-40B4-BE49-F238E27FC236}">
              <a16:creationId xmlns:a16="http://schemas.microsoft.com/office/drawing/2014/main" xmlns="" id="{10358710-CA29-4932-A17A-6156F3FD6B34}"/>
            </a:ext>
          </a:extLst>
        </xdr:cNvPr>
        <xdr:cNvSpPr/>
      </xdr:nvSpPr>
      <xdr:spPr>
        <a:xfrm rot="5400000">
          <a:off x="329767" y="17852880"/>
          <a:ext cx="371474" cy="482601"/>
        </a:xfrm>
        <a:prstGeom prst="up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/>
        <a:lstStyle/>
        <a:p>
          <a:pPr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23</a:t>
          </a:r>
        </a:p>
      </xdr:txBody>
    </xdr:sp>
    <xdr:clientData/>
  </xdr:twoCellAnchor>
  <xdr:twoCellAnchor>
    <xdr:from>
      <xdr:col>1</xdr:col>
      <xdr:colOff>158748</xdr:colOff>
      <xdr:row>29</xdr:row>
      <xdr:rowOff>145765</xdr:rowOff>
    </xdr:from>
    <xdr:to>
      <xdr:col>1</xdr:col>
      <xdr:colOff>641349</xdr:colOff>
      <xdr:row>29</xdr:row>
      <xdr:rowOff>517239</xdr:rowOff>
    </xdr:to>
    <xdr:sp macro="" textlink="">
      <xdr:nvSpPr>
        <xdr:cNvPr id="37" name="Globo: flecha hacia arriba 36">
          <a:extLst>
            <a:ext uri="{FF2B5EF4-FFF2-40B4-BE49-F238E27FC236}">
              <a16:creationId xmlns:a16="http://schemas.microsoft.com/office/drawing/2014/main" xmlns="" id="{36D451AD-38B5-43D6-B4AD-3C53AED030C5}"/>
            </a:ext>
          </a:extLst>
        </xdr:cNvPr>
        <xdr:cNvSpPr/>
      </xdr:nvSpPr>
      <xdr:spPr>
        <a:xfrm rot="5400000">
          <a:off x="329767" y="20115792"/>
          <a:ext cx="371474" cy="482601"/>
        </a:xfrm>
        <a:prstGeom prst="up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/>
        <a:lstStyle/>
        <a:p>
          <a:pPr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26</a:t>
          </a:r>
        </a:p>
      </xdr:txBody>
    </xdr:sp>
    <xdr:clientData/>
  </xdr:twoCellAnchor>
  <xdr:twoCellAnchor editAs="oneCell">
    <xdr:from>
      <xdr:col>1</xdr:col>
      <xdr:colOff>31750</xdr:colOff>
      <xdr:row>1</xdr:row>
      <xdr:rowOff>44450</xdr:rowOff>
    </xdr:from>
    <xdr:to>
      <xdr:col>2</xdr:col>
      <xdr:colOff>372341</xdr:colOff>
      <xdr:row>1</xdr:row>
      <xdr:rowOff>404450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1613F131-E50B-4A9E-B35B-1CBFE5252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" y="209550"/>
          <a:ext cx="1039091" cy="3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6388100</xdr:colOff>
      <xdr:row>1</xdr:row>
      <xdr:rowOff>44450</xdr:rowOff>
    </xdr:from>
    <xdr:to>
      <xdr:col>3</xdr:col>
      <xdr:colOff>7314640</xdr:colOff>
      <xdr:row>1</xdr:row>
      <xdr:rowOff>404450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F4DC9D31-F868-493C-856F-E7CB0369C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9200" y="209550"/>
          <a:ext cx="1202765" cy="360000"/>
        </a:xfrm>
        <a:prstGeom prst="rect">
          <a:avLst/>
        </a:prstGeom>
      </xdr:spPr>
    </xdr:pic>
    <xdr:clientData/>
  </xdr:twoCellAnchor>
  <xdr:twoCellAnchor>
    <xdr:from>
      <xdr:col>1</xdr:col>
      <xdr:colOff>158748</xdr:colOff>
      <xdr:row>27</xdr:row>
      <xdr:rowOff>226581</xdr:rowOff>
    </xdr:from>
    <xdr:to>
      <xdr:col>1</xdr:col>
      <xdr:colOff>641349</xdr:colOff>
      <xdr:row>27</xdr:row>
      <xdr:rowOff>598055</xdr:rowOff>
    </xdr:to>
    <xdr:sp macro="" textlink="">
      <xdr:nvSpPr>
        <xdr:cNvPr id="11" name="Globo: flecha hacia arriba 10">
          <a:extLst>
            <a:ext uri="{FF2B5EF4-FFF2-40B4-BE49-F238E27FC236}">
              <a16:creationId xmlns:a16="http://schemas.microsoft.com/office/drawing/2014/main" xmlns="" id="{B36E1167-5667-40D6-A496-F930B18FA80D}"/>
            </a:ext>
          </a:extLst>
        </xdr:cNvPr>
        <xdr:cNvSpPr/>
      </xdr:nvSpPr>
      <xdr:spPr>
        <a:xfrm rot="5400000">
          <a:off x="329767" y="18736108"/>
          <a:ext cx="371474" cy="482601"/>
        </a:xfrm>
        <a:prstGeom prst="up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/>
        <a:lstStyle/>
        <a:p>
          <a:pPr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24</a:t>
          </a:r>
        </a:p>
      </xdr:txBody>
    </xdr:sp>
    <xdr:clientData/>
  </xdr:twoCellAnchor>
  <xdr:twoCellAnchor>
    <xdr:from>
      <xdr:col>1</xdr:col>
      <xdr:colOff>158748</xdr:colOff>
      <xdr:row>28</xdr:row>
      <xdr:rowOff>130177</xdr:rowOff>
    </xdr:from>
    <xdr:to>
      <xdr:col>1</xdr:col>
      <xdr:colOff>641349</xdr:colOff>
      <xdr:row>28</xdr:row>
      <xdr:rowOff>501651</xdr:rowOff>
    </xdr:to>
    <xdr:sp macro="" textlink="">
      <xdr:nvSpPr>
        <xdr:cNvPr id="12" name="Globo: flecha hacia arriba 11">
          <a:extLst>
            <a:ext uri="{FF2B5EF4-FFF2-40B4-BE49-F238E27FC236}">
              <a16:creationId xmlns:a16="http://schemas.microsoft.com/office/drawing/2014/main" xmlns="" id="{D71F118D-52BA-4297-A660-4CEE34FD63C9}"/>
            </a:ext>
          </a:extLst>
        </xdr:cNvPr>
        <xdr:cNvSpPr/>
      </xdr:nvSpPr>
      <xdr:spPr>
        <a:xfrm rot="5400000">
          <a:off x="328612" y="16076613"/>
          <a:ext cx="371474" cy="482601"/>
        </a:xfrm>
        <a:prstGeom prst="up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/>
        <a:lstStyle/>
        <a:p>
          <a:pPr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25</a:t>
          </a:r>
        </a:p>
      </xdr:txBody>
    </xdr:sp>
    <xdr:clientData/>
  </xdr:twoCellAnchor>
  <xdr:twoCellAnchor>
    <xdr:from>
      <xdr:col>1</xdr:col>
      <xdr:colOff>133349</xdr:colOff>
      <xdr:row>7</xdr:row>
      <xdr:rowOff>104776</xdr:rowOff>
    </xdr:from>
    <xdr:to>
      <xdr:col>1</xdr:col>
      <xdr:colOff>542925</xdr:colOff>
      <xdr:row>7</xdr:row>
      <xdr:rowOff>476250</xdr:rowOff>
    </xdr:to>
    <xdr:sp macro="" textlink="">
      <xdr:nvSpPr>
        <xdr:cNvPr id="6" name="Globo: flecha hacia arriba 5">
          <a:extLst>
            <a:ext uri="{FF2B5EF4-FFF2-40B4-BE49-F238E27FC236}">
              <a16:creationId xmlns:a16="http://schemas.microsoft.com/office/drawing/2014/main" xmlns="" id="{953E6458-67A6-446D-8BDC-BD01BEB6A6DA}"/>
            </a:ext>
          </a:extLst>
        </xdr:cNvPr>
        <xdr:cNvSpPr/>
      </xdr:nvSpPr>
      <xdr:spPr>
        <a:xfrm rot="5400000">
          <a:off x="266700" y="2771775"/>
          <a:ext cx="371474" cy="409576"/>
        </a:xfrm>
        <a:prstGeom prst="up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/>
        <a:lstStyle/>
        <a:p>
          <a:pPr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4</a:t>
          </a:r>
        </a:p>
      </xdr:txBody>
    </xdr:sp>
    <xdr:clientData/>
  </xdr:twoCellAnchor>
  <xdr:twoCellAnchor>
    <xdr:from>
      <xdr:col>1</xdr:col>
      <xdr:colOff>159903</xdr:colOff>
      <xdr:row>11</xdr:row>
      <xdr:rowOff>92076</xdr:rowOff>
    </xdr:from>
    <xdr:to>
      <xdr:col>1</xdr:col>
      <xdr:colOff>569479</xdr:colOff>
      <xdr:row>11</xdr:row>
      <xdr:rowOff>463550</xdr:rowOff>
    </xdr:to>
    <xdr:sp macro="" textlink="">
      <xdr:nvSpPr>
        <xdr:cNvPr id="13" name="Globo: flecha hacia arriba 12">
          <a:extLst>
            <a:ext uri="{FF2B5EF4-FFF2-40B4-BE49-F238E27FC236}">
              <a16:creationId xmlns:a16="http://schemas.microsoft.com/office/drawing/2014/main" xmlns="" id="{602F341D-45CE-4081-9C76-C071ED3802AE}"/>
            </a:ext>
          </a:extLst>
        </xdr:cNvPr>
        <xdr:cNvSpPr/>
      </xdr:nvSpPr>
      <xdr:spPr>
        <a:xfrm rot="5400000">
          <a:off x="294409" y="5412798"/>
          <a:ext cx="371474" cy="409576"/>
        </a:xfrm>
        <a:prstGeom prst="up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/>
        <a:lstStyle/>
        <a:p>
          <a:pPr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8</a:t>
          </a:r>
        </a:p>
      </xdr:txBody>
    </xdr:sp>
    <xdr:clientData/>
  </xdr:twoCellAnchor>
  <xdr:twoCellAnchor>
    <xdr:from>
      <xdr:col>1</xdr:col>
      <xdr:colOff>165676</xdr:colOff>
      <xdr:row>10</xdr:row>
      <xdr:rowOff>224849</xdr:rowOff>
    </xdr:from>
    <xdr:to>
      <xdr:col>1</xdr:col>
      <xdr:colOff>575252</xdr:colOff>
      <xdr:row>10</xdr:row>
      <xdr:rowOff>596323</xdr:rowOff>
    </xdr:to>
    <xdr:sp macro="" textlink="">
      <xdr:nvSpPr>
        <xdr:cNvPr id="5" name="Globo: flecha hacia arriba 4">
          <a:extLst>
            <a:ext uri="{FF2B5EF4-FFF2-40B4-BE49-F238E27FC236}">
              <a16:creationId xmlns:a16="http://schemas.microsoft.com/office/drawing/2014/main" xmlns="" id="{AA954BE4-698E-4D93-B83A-07F4E7B7AD4D}"/>
            </a:ext>
          </a:extLst>
        </xdr:cNvPr>
        <xdr:cNvSpPr/>
      </xdr:nvSpPr>
      <xdr:spPr>
        <a:xfrm rot="5400000">
          <a:off x="300182" y="4743162"/>
          <a:ext cx="371474" cy="409576"/>
        </a:xfrm>
        <a:prstGeom prst="up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/>
        <a:lstStyle/>
        <a:p>
          <a:pPr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35277</xdr:colOff>
      <xdr:row>3</xdr:row>
      <xdr:rowOff>18530</xdr:rowOff>
    </xdr:from>
    <xdr:to>
      <xdr:col>4</xdr:col>
      <xdr:colOff>467277</xdr:colOff>
      <xdr:row>3</xdr:row>
      <xdr:rowOff>378530</xdr:rowOff>
    </xdr:to>
    <xdr:sp macro="" textlink="">
      <xdr:nvSpPr>
        <xdr:cNvPr id="2" name="Globo: flecha hacia arriba 1">
          <a:extLst>
            <a:ext uri="{FF2B5EF4-FFF2-40B4-BE49-F238E27FC236}">
              <a16:creationId xmlns:a16="http://schemas.microsoft.com/office/drawing/2014/main" xmlns="" id="{BF72D20C-40D7-4B5D-B0E6-FB88940F3BED}"/>
            </a:ext>
          </a:extLst>
        </xdr:cNvPr>
        <xdr:cNvSpPr/>
      </xdr:nvSpPr>
      <xdr:spPr>
        <a:xfrm rot="16200000">
          <a:off x="3786027" y="712780"/>
          <a:ext cx="296500" cy="432000"/>
        </a:xfrm>
        <a:prstGeom prst="up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t"/>
        <a:lstStyle/>
        <a:p>
          <a:pPr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1</a:t>
          </a:r>
        </a:p>
      </xdr:txBody>
    </xdr:sp>
    <xdr:clientData/>
  </xdr:twoCellAnchor>
  <xdr:twoCellAnchor>
    <xdr:from>
      <xdr:col>1</xdr:col>
      <xdr:colOff>199568</xdr:colOff>
      <xdr:row>5</xdr:row>
      <xdr:rowOff>28222</xdr:rowOff>
    </xdr:from>
    <xdr:to>
      <xdr:col>1</xdr:col>
      <xdr:colOff>523417</xdr:colOff>
      <xdr:row>5</xdr:row>
      <xdr:rowOff>453672</xdr:rowOff>
    </xdr:to>
    <xdr:sp macro="" textlink="">
      <xdr:nvSpPr>
        <xdr:cNvPr id="3" name="Globo: flecha hacia abajo 2">
          <a:extLst>
            <a:ext uri="{FF2B5EF4-FFF2-40B4-BE49-F238E27FC236}">
              <a16:creationId xmlns:a16="http://schemas.microsoft.com/office/drawing/2014/main" xmlns="" id="{12BB3A72-ADF3-4DE5-8E29-38859B794306}"/>
            </a:ext>
          </a:extLst>
        </xdr:cNvPr>
        <xdr:cNvSpPr/>
      </xdr:nvSpPr>
      <xdr:spPr>
        <a:xfrm>
          <a:off x="288468" y="1488722"/>
          <a:ext cx="323849" cy="425450"/>
        </a:xfrm>
        <a:prstGeom prst="down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3</a:t>
          </a:r>
        </a:p>
      </xdr:txBody>
    </xdr:sp>
    <xdr:clientData/>
  </xdr:twoCellAnchor>
  <xdr:twoCellAnchor>
    <xdr:from>
      <xdr:col>2</xdr:col>
      <xdr:colOff>565568</xdr:colOff>
      <xdr:row>5</xdr:row>
      <xdr:rowOff>29633</xdr:rowOff>
    </xdr:from>
    <xdr:to>
      <xdr:col>2</xdr:col>
      <xdr:colOff>889417</xdr:colOff>
      <xdr:row>5</xdr:row>
      <xdr:rowOff>455083</xdr:rowOff>
    </xdr:to>
    <xdr:sp macro="" textlink="">
      <xdr:nvSpPr>
        <xdr:cNvPr id="5" name="Globo: flecha hacia abajo 4">
          <a:extLst>
            <a:ext uri="{FF2B5EF4-FFF2-40B4-BE49-F238E27FC236}">
              <a16:creationId xmlns:a16="http://schemas.microsoft.com/office/drawing/2014/main" xmlns="" id="{44C7FF14-BBDF-4EFB-B7E3-DD681EA99959}"/>
            </a:ext>
          </a:extLst>
        </xdr:cNvPr>
        <xdr:cNvSpPr/>
      </xdr:nvSpPr>
      <xdr:spPr>
        <a:xfrm>
          <a:off x="1369037" y="1487541"/>
          <a:ext cx="323849" cy="425450"/>
        </a:xfrm>
        <a:prstGeom prst="down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4</a:t>
          </a:r>
        </a:p>
      </xdr:txBody>
    </xdr:sp>
    <xdr:clientData/>
  </xdr:twoCellAnchor>
  <xdr:twoCellAnchor>
    <xdr:from>
      <xdr:col>3</xdr:col>
      <xdr:colOff>569415</xdr:colOff>
      <xdr:row>5</xdr:row>
      <xdr:rowOff>35882</xdr:rowOff>
    </xdr:from>
    <xdr:to>
      <xdr:col>3</xdr:col>
      <xdr:colOff>893264</xdr:colOff>
      <xdr:row>5</xdr:row>
      <xdr:rowOff>461332</xdr:rowOff>
    </xdr:to>
    <xdr:sp macro="" textlink="">
      <xdr:nvSpPr>
        <xdr:cNvPr id="6" name="Globo: flecha hacia abajo 5">
          <a:extLst>
            <a:ext uri="{FF2B5EF4-FFF2-40B4-BE49-F238E27FC236}">
              <a16:creationId xmlns:a16="http://schemas.microsoft.com/office/drawing/2014/main" xmlns="" id="{5C5059BD-80E7-4B27-9D33-C77B5F9F1B6F}"/>
            </a:ext>
          </a:extLst>
        </xdr:cNvPr>
        <xdr:cNvSpPr/>
      </xdr:nvSpPr>
      <xdr:spPr>
        <a:xfrm>
          <a:off x="4252415" y="1496382"/>
          <a:ext cx="323849" cy="425450"/>
        </a:xfrm>
        <a:prstGeom prst="down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5</a:t>
          </a:r>
        </a:p>
      </xdr:txBody>
    </xdr:sp>
    <xdr:clientData/>
  </xdr:twoCellAnchor>
  <xdr:twoCellAnchor>
    <xdr:from>
      <xdr:col>4</xdr:col>
      <xdr:colOff>560169</xdr:colOff>
      <xdr:row>5</xdr:row>
      <xdr:rowOff>35883</xdr:rowOff>
    </xdr:from>
    <xdr:to>
      <xdr:col>4</xdr:col>
      <xdr:colOff>884018</xdr:colOff>
      <xdr:row>5</xdr:row>
      <xdr:rowOff>461333</xdr:rowOff>
    </xdr:to>
    <xdr:sp macro="" textlink="">
      <xdr:nvSpPr>
        <xdr:cNvPr id="7" name="Globo: flecha hacia abajo 6">
          <a:extLst>
            <a:ext uri="{FF2B5EF4-FFF2-40B4-BE49-F238E27FC236}">
              <a16:creationId xmlns:a16="http://schemas.microsoft.com/office/drawing/2014/main" xmlns="" id="{8F6F5A0C-556F-4661-A83A-9A827B728158}"/>
            </a:ext>
          </a:extLst>
        </xdr:cNvPr>
        <xdr:cNvSpPr/>
      </xdr:nvSpPr>
      <xdr:spPr>
        <a:xfrm>
          <a:off x="5684619" y="1496383"/>
          <a:ext cx="323849" cy="425450"/>
        </a:xfrm>
        <a:prstGeom prst="down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6</a:t>
          </a:r>
        </a:p>
      </xdr:txBody>
    </xdr:sp>
    <xdr:clientData/>
  </xdr:twoCellAnchor>
  <xdr:twoCellAnchor>
    <xdr:from>
      <xdr:col>24</xdr:col>
      <xdr:colOff>1241572</xdr:colOff>
      <xdr:row>5</xdr:row>
      <xdr:rowOff>35884</xdr:rowOff>
    </xdr:from>
    <xdr:to>
      <xdr:col>24</xdr:col>
      <xdr:colOff>1601572</xdr:colOff>
      <xdr:row>5</xdr:row>
      <xdr:rowOff>461334</xdr:rowOff>
    </xdr:to>
    <xdr:sp macro="" textlink="">
      <xdr:nvSpPr>
        <xdr:cNvPr id="9" name="Globo: flecha hacia abajo 8">
          <a:extLst>
            <a:ext uri="{FF2B5EF4-FFF2-40B4-BE49-F238E27FC236}">
              <a16:creationId xmlns:a16="http://schemas.microsoft.com/office/drawing/2014/main" xmlns="" id="{D02FD72C-ED33-44AC-9821-0EBDBD1977FA}"/>
            </a:ext>
          </a:extLst>
        </xdr:cNvPr>
        <xdr:cNvSpPr/>
      </xdr:nvSpPr>
      <xdr:spPr>
        <a:xfrm>
          <a:off x="33442422" y="1496384"/>
          <a:ext cx="360000" cy="425450"/>
        </a:xfrm>
        <a:prstGeom prst="down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26</a:t>
          </a:r>
        </a:p>
      </xdr:txBody>
    </xdr:sp>
    <xdr:clientData/>
  </xdr:twoCellAnchor>
  <xdr:twoCellAnchor>
    <xdr:from>
      <xdr:col>8</xdr:col>
      <xdr:colOff>547069</xdr:colOff>
      <xdr:row>5</xdr:row>
      <xdr:rowOff>36286</xdr:rowOff>
    </xdr:from>
    <xdr:to>
      <xdr:col>8</xdr:col>
      <xdr:colOff>917222</xdr:colOff>
      <xdr:row>5</xdr:row>
      <xdr:rowOff>461736</xdr:rowOff>
    </xdr:to>
    <xdr:sp macro="" textlink="">
      <xdr:nvSpPr>
        <xdr:cNvPr id="10" name="Globo: flecha hacia abajo 9">
          <a:extLst>
            <a:ext uri="{FF2B5EF4-FFF2-40B4-BE49-F238E27FC236}">
              <a16:creationId xmlns:a16="http://schemas.microsoft.com/office/drawing/2014/main" xmlns="" id="{1EDB400B-59BB-45FC-947F-E5891AE997AF}"/>
            </a:ext>
          </a:extLst>
        </xdr:cNvPr>
        <xdr:cNvSpPr/>
      </xdr:nvSpPr>
      <xdr:spPr>
        <a:xfrm>
          <a:off x="9987402" y="1496786"/>
          <a:ext cx="370153" cy="425450"/>
        </a:xfrm>
        <a:prstGeom prst="down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10</a:t>
          </a:r>
        </a:p>
      </xdr:txBody>
    </xdr:sp>
    <xdr:clientData/>
  </xdr:twoCellAnchor>
  <xdr:twoCellAnchor>
    <xdr:from>
      <xdr:col>9</xdr:col>
      <xdr:colOff>480783</xdr:colOff>
      <xdr:row>5</xdr:row>
      <xdr:rowOff>39426</xdr:rowOff>
    </xdr:from>
    <xdr:to>
      <xdr:col>9</xdr:col>
      <xdr:colOff>840783</xdr:colOff>
      <xdr:row>5</xdr:row>
      <xdr:rowOff>464876</xdr:rowOff>
    </xdr:to>
    <xdr:sp macro="" textlink="">
      <xdr:nvSpPr>
        <xdr:cNvPr id="15" name="Globo: flecha hacia abajo 14">
          <a:extLst>
            <a:ext uri="{FF2B5EF4-FFF2-40B4-BE49-F238E27FC236}">
              <a16:creationId xmlns:a16="http://schemas.microsoft.com/office/drawing/2014/main" xmlns="" id="{E3548C0D-A7D0-4C12-BECF-A25A8C0BF521}"/>
            </a:ext>
          </a:extLst>
        </xdr:cNvPr>
        <xdr:cNvSpPr/>
      </xdr:nvSpPr>
      <xdr:spPr>
        <a:xfrm>
          <a:off x="17136833" y="1499926"/>
          <a:ext cx="360000" cy="425450"/>
        </a:xfrm>
        <a:prstGeom prst="down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11</a:t>
          </a:r>
        </a:p>
      </xdr:txBody>
    </xdr:sp>
    <xdr:clientData/>
  </xdr:twoCellAnchor>
  <xdr:twoCellAnchor>
    <xdr:from>
      <xdr:col>11</xdr:col>
      <xdr:colOff>380998</xdr:colOff>
      <xdr:row>5</xdr:row>
      <xdr:rowOff>36286</xdr:rowOff>
    </xdr:from>
    <xdr:to>
      <xdr:col>11</xdr:col>
      <xdr:colOff>740998</xdr:colOff>
      <xdr:row>5</xdr:row>
      <xdr:rowOff>461736</xdr:rowOff>
    </xdr:to>
    <xdr:sp macro="" textlink="">
      <xdr:nvSpPr>
        <xdr:cNvPr id="16" name="Globo: flecha hacia abajo 15">
          <a:extLst>
            <a:ext uri="{FF2B5EF4-FFF2-40B4-BE49-F238E27FC236}">
              <a16:creationId xmlns:a16="http://schemas.microsoft.com/office/drawing/2014/main" xmlns="" id="{6B8C8695-241C-4E1F-ABF2-218A3C42613F}"/>
            </a:ext>
          </a:extLst>
        </xdr:cNvPr>
        <xdr:cNvSpPr/>
      </xdr:nvSpPr>
      <xdr:spPr>
        <a:xfrm>
          <a:off x="19653248" y="1496786"/>
          <a:ext cx="360000" cy="425450"/>
        </a:xfrm>
        <a:prstGeom prst="down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13</a:t>
          </a:r>
        </a:p>
      </xdr:txBody>
    </xdr:sp>
    <xdr:clientData/>
  </xdr:twoCellAnchor>
  <xdr:twoCellAnchor>
    <xdr:from>
      <xdr:col>12</xdr:col>
      <xdr:colOff>353783</xdr:colOff>
      <xdr:row>5</xdr:row>
      <xdr:rowOff>36285</xdr:rowOff>
    </xdr:from>
    <xdr:to>
      <xdr:col>12</xdr:col>
      <xdr:colOff>713783</xdr:colOff>
      <xdr:row>5</xdr:row>
      <xdr:rowOff>461735</xdr:rowOff>
    </xdr:to>
    <xdr:sp macro="" textlink="">
      <xdr:nvSpPr>
        <xdr:cNvPr id="17" name="Globo: flecha hacia abajo 16">
          <a:extLst>
            <a:ext uri="{FF2B5EF4-FFF2-40B4-BE49-F238E27FC236}">
              <a16:creationId xmlns:a16="http://schemas.microsoft.com/office/drawing/2014/main" xmlns="" id="{877308B2-AA14-409C-97BB-9522DAF239C2}"/>
            </a:ext>
          </a:extLst>
        </xdr:cNvPr>
        <xdr:cNvSpPr/>
      </xdr:nvSpPr>
      <xdr:spPr>
        <a:xfrm>
          <a:off x="20718233" y="1496785"/>
          <a:ext cx="360000" cy="425450"/>
        </a:xfrm>
        <a:prstGeom prst="down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14</a:t>
          </a:r>
        </a:p>
      </xdr:txBody>
    </xdr:sp>
    <xdr:clientData/>
  </xdr:twoCellAnchor>
  <xdr:twoCellAnchor>
    <xdr:from>
      <xdr:col>13</xdr:col>
      <xdr:colOff>371926</xdr:colOff>
      <xdr:row>5</xdr:row>
      <xdr:rowOff>39930</xdr:rowOff>
    </xdr:from>
    <xdr:to>
      <xdr:col>13</xdr:col>
      <xdr:colOff>731926</xdr:colOff>
      <xdr:row>5</xdr:row>
      <xdr:rowOff>465380</xdr:rowOff>
    </xdr:to>
    <xdr:sp macro="" textlink="">
      <xdr:nvSpPr>
        <xdr:cNvPr id="18" name="Globo: flecha hacia abajo 17">
          <a:extLst>
            <a:ext uri="{FF2B5EF4-FFF2-40B4-BE49-F238E27FC236}">
              <a16:creationId xmlns:a16="http://schemas.microsoft.com/office/drawing/2014/main" xmlns="" id="{9B95C6F1-2D08-42DF-934E-FA5261B7FEE2}"/>
            </a:ext>
          </a:extLst>
        </xdr:cNvPr>
        <xdr:cNvSpPr/>
      </xdr:nvSpPr>
      <xdr:spPr>
        <a:xfrm>
          <a:off x="14614069" y="1497838"/>
          <a:ext cx="360000" cy="425450"/>
        </a:xfrm>
        <a:prstGeom prst="down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15</a:t>
          </a:r>
        </a:p>
      </xdr:txBody>
    </xdr:sp>
    <xdr:clientData/>
  </xdr:twoCellAnchor>
  <xdr:twoCellAnchor>
    <xdr:from>
      <xdr:col>7</xdr:col>
      <xdr:colOff>567427</xdr:colOff>
      <xdr:row>5</xdr:row>
      <xdr:rowOff>34068</xdr:rowOff>
    </xdr:from>
    <xdr:to>
      <xdr:col>7</xdr:col>
      <xdr:colOff>891276</xdr:colOff>
      <xdr:row>5</xdr:row>
      <xdr:rowOff>459518</xdr:rowOff>
    </xdr:to>
    <xdr:sp macro="" textlink="">
      <xdr:nvSpPr>
        <xdr:cNvPr id="19" name="Globo: flecha hacia abajo 18">
          <a:extLst>
            <a:ext uri="{FF2B5EF4-FFF2-40B4-BE49-F238E27FC236}">
              <a16:creationId xmlns:a16="http://schemas.microsoft.com/office/drawing/2014/main" xmlns="" id="{1DC5672B-4E57-48DA-BE66-A67235AE5D62}"/>
            </a:ext>
          </a:extLst>
        </xdr:cNvPr>
        <xdr:cNvSpPr/>
      </xdr:nvSpPr>
      <xdr:spPr>
        <a:xfrm>
          <a:off x="7133327" y="1494568"/>
          <a:ext cx="323849" cy="425450"/>
        </a:xfrm>
        <a:prstGeom prst="down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9</a:t>
          </a:r>
        </a:p>
      </xdr:txBody>
    </xdr:sp>
    <xdr:clientData/>
  </xdr:twoCellAnchor>
  <xdr:twoCellAnchor>
    <xdr:from>
      <xdr:col>23</xdr:col>
      <xdr:colOff>797072</xdr:colOff>
      <xdr:row>5</xdr:row>
      <xdr:rowOff>33048</xdr:rowOff>
    </xdr:from>
    <xdr:to>
      <xdr:col>23</xdr:col>
      <xdr:colOff>1157072</xdr:colOff>
      <xdr:row>5</xdr:row>
      <xdr:rowOff>458498</xdr:rowOff>
    </xdr:to>
    <xdr:sp macro="" textlink="">
      <xdr:nvSpPr>
        <xdr:cNvPr id="20" name="Globo: flecha hacia abajo 19">
          <a:extLst>
            <a:ext uri="{FF2B5EF4-FFF2-40B4-BE49-F238E27FC236}">
              <a16:creationId xmlns:a16="http://schemas.microsoft.com/office/drawing/2014/main" xmlns="" id="{E0B16E8E-800F-4F4C-A4A9-2B93D1ED9D81}"/>
            </a:ext>
          </a:extLst>
        </xdr:cNvPr>
        <xdr:cNvSpPr/>
      </xdr:nvSpPr>
      <xdr:spPr>
        <a:xfrm>
          <a:off x="31061172" y="1493548"/>
          <a:ext cx="360000" cy="425450"/>
        </a:xfrm>
        <a:prstGeom prst="down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25</a:t>
          </a:r>
        </a:p>
      </xdr:txBody>
    </xdr:sp>
    <xdr:clientData/>
  </xdr:twoCellAnchor>
  <xdr:twoCellAnchor editAs="oneCell">
    <xdr:from>
      <xdr:col>1</xdr:col>
      <xdr:colOff>81643</xdr:colOff>
      <xdr:row>1</xdr:row>
      <xdr:rowOff>72572</xdr:rowOff>
    </xdr:from>
    <xdr:to>
      <xdr:col>2</xdr:col>
      <xdr:colOff>413162</xdr:colOff>
      <xdr:row>1</xdr:row>
      <xdr:rowOff>432572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E47693E1-2FAC-46E2-A657-5726C066C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543" y="136072"/>
          <a:ext cx="1042719" cy="36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1478644</xdr:colOff>
      <xdr:row>1</xdr:row>
      <xdr:rowOff>72572</xdr:rowOff>
    </xdr:from>
    <xdr:to>
      <xdr:col>24</xdr:col>
      <xdr:colOff>2681409</xdr:colOff>
      <xdr:row>1</xdr:row>
      <xdr:rowOff>432572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xmlns="" id="{C1949948-95A3-468B-ADB4-112E08020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79494" y="136072"/>
          <a:ext cx="1202765" cy="360000"/>
        </a:xfrm>
        <a:prstGeom prst="rect">
          <a:avLst/>
        </a:prstGeom>
      </xdr:spPr>
    </xdr:pic>
    <xdr:clientData/>
  </xdr:twoCellAnchor>
  <xdr:twoCellAnchor>
    <xdr:from>
      <xdr:col>18</xdr:col>
      <xdr:colOff>367845</xdr:colOff>
      <xdr:row>5</xdr:row>
      <xdr:rowOff>34471</xdr:rowOff>
    </xdr:from>
    <xdr:to>
      <xdr:col>18</xdr:col>
      <xdr:colOff>727845</xdr:colOff>
      <xdr:row>5</xdr:row>
      <xdr:rowOff>459921</xdr:rowOff>
    </xdr:to>
    <xdr:sp macro="" textlink="">
      <xdr:nvSpPr>
        <xdr:cNvPr id="26" name="Globo: flecha hacia abajo 25">
          <a:extLst>
            <a:ext uri="{FF2B5EF4-FFF2-40B4-BE49-F238E27FC236}">
              <a16:creationId xmlns:a16="http://schemas.microsoft.com/office/drawing/2014/main" xmlns="" id="{9EBF892D-D027-4883-A38B-AD5564EAFF90}"/>
            </a:ext>
          </a:extLst>
        </xdr:cNvPr>
        <xdr:cNvSpPr/>
      </xdr:nvSpPr>
      <xdr:spPr>
        <a:xfrm>
          <a:off x="25101095" y="1494971"/>
          <a:ext cx="360000" cy="425450"/>
        </a:xfrm>
        <a:prstGeom prst="down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20</a:t>
          </a:r>
        </a:p>
      </xdr:txBody>
    </xdr:sp>
    <xdr:clientData/>
  </xdr:twoCellAnchor>
  <xdr:twoCellAnchor>
    <xdr:from>
      <xdr:col>19</xdr:col>
      <xdr:colOff>372378</xdr:colOff>
      <xdr:row>5</xdr:row>
      <xdr:rowOff>34470</xdr:rowOff>
    </xdr:from>
    <xdr:to>
      <xdr:col>19</xdr:col>
      <xdr:colOff>732378</xdr:colOff>
      <xdr:row>5</xdr:row>
      <xdr:rowOff>459920</xdr:rowOff>
    </xdr:to>
    <xdr:sp macro="" textlink="">
      <xdr:nvSpPr>
        <xdr:cNvPr id="27" name="Globo: flecha hacia abajo 26">
          <a:extLst>
            <a:ext uri="{FF2B5EF4-FFF2-40B4-BE49-F238E27FC236}">
              <a16:creationId xmlns:a16="http://schemas.microsoft.com/office/drawing/2014/main" xmlns="" id="{1B1C8B33-3652-4F6D-9ECF-F171C087E305}"/>
            </a:ext>
          </a:extLst>
        </xdr:cNvPr>
        <xdr:cNvSpPr/>
      </xdr:nvSpPr>
      <xdr:spPr>
        <a:xfrm>
          <a:off x="26197828" y="1494970"/>
          <a:ext cx="360000" cy="425450"/>
        </a:xfrm>
        <a:prstGeom prst="down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21</a:t>
          </a:r>
        </a:p>
      </xdr:txBody>
    </xdr:sp>
    <xdr:clientData/>
  </xdr:twoCellAnchor>
  <xdr:twoCellAnchor>
    <xdr:from>
      <xdr:col>20</xdr:col>
      <xdr:colOff>374645</xdr:colOff>
      <xdr:row>5</xdr:row>
      <xdr:rowOff>39573</xdr:rowOff>
    </xdr:from>
    <xdr:to>
      <xdr:col>20</xdr:col>
      <xdr:colOff>734645</xdr:colOff>
      <xdr:row>5</xdr:row>
      <xdr:rowOff>465023</xdr:rowOff>
    </xdr:to>
    <xdr:sp macro="" textlink="">
      <xdr:nvSpPr>
        <xdr:cNvPr id="28" name="Globo: flecha hacia abajo 27">
          <a:extLst>
            <a:ext uri="{FF2B5EF4-FFF2-40B4-BE49-F238E27FC236}">
              <a16:creationId xmlns:a16="http://schemas.microsoft.com/office/drawing/2014/main" xmlns="" id="{91E0D383-C183-42AD-B78F-89D5BE880D12}"/>
            </a:ext>
          </a:extLst>
        </xdr:cNvPr>
        <xdr:cNvSpPr/>
      </xdr:nvSpPr>
      <xdr:spPr>
        <a:xfrm>
          <a:off x="27292295" y="1500073"/>
          <a:ext cx="360000" cy="425450"/>
        </a:xfrm>
        <a:prstGeom prst="down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22</a:t>
          </a:r>
        </a:p>
      </xdr:txBody>
    </xdr:sp>
    <xdr:clientData/>
  </xdr:twoCellAnchor>
  <xdr:twoCellAnchor>
    <xdr:from>
      <xdr:col>21</xdr:col>
      <xdr:colOff>369995</xdr:colOff>
      <xdr:row>5</xdr:row>
      <xdr:rowOff>32089</xdr:rowOff>
    </xdr:from>
    <xdr:to>
      <xdr:col>21</xdr:col>
      <xdr:colOff>729995</xdr:colOff>
      <xdr:row>5</xdr:row>
      <xdr:rowOff>457539</xdr:rowOff>
    </xdr:to>
    <xdr:sp macro="" textlink="">
      <xdr:nvSpPr>
        <xdr:cNvPr id="29" name="Globo: flecha hacia abajo 28">
          <a:extLst>
            <a:ext uri="{FF2B5EF4-FFF2-40B4-BE49-F238E27FC236}">
              <a16:creationId xmlns:a16="http://schemas.microsoft.com/office/drawing/2014/main" xmlns="" id="{6807E550-D803-4839-B371-58173137570F}"/>
            </a:ext>
          </a:extLst>
        </xdr:cNvPr>
        <xdr:cNvSpPr/>
      </xdr:nvSpPr>
      <xdr:spPr>
        <a:xfrm>
          <a:off x="28379845" y="1492589"/>
          <a:ext cx="360000" cy="425450"/>
        </a:xfrm>
        <a:prstGeom prst="down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23</a:t>
          </a:r>
        </a:p>
      </xdr:txBody>
    </xdr:sp>
    <xdr:clientData/>
  </xdr:twoCellAnchor>
  <xdr:twoCellAnchor>
    <xdr:from>
      <xdr:col>22</xdr:col>
      <xdr:colOff>404015</xdr:colOff>
      <xdr:row>5</xdr:row>
      <xdr:rowOff>33223</xdr:rowOff>
    </xdr:from>
    <xdr:to>
      <xdr:col>22</xdr:col>
      <xdr:colOff>764015</xdr:colOff>
      <xdr:row>5</xdr:row>
      <xdr:rowOff>458673</xdr:rowOff>
    </xdr:to>
    <xdr:sp macro="" textlink="">
      <xdr:nvSpPr>
        <xdr:cNvPr id="30" name="Globo: flecha hacia abajo 29">
          <a:extLst>
            <a:ext uri="{FF2B5EF4-FFF2-40B4-BE49-F238E27FC236}">
              <a16:creationId xmlns:a16="http://schemas.microsoft.com/office/drawing/2014/main" xmlns="" id="{A6DF6DEB-6D4D-43BE-BBEB-92F217828FE6}"/>
            </a:ext>
          </a:extLst>
        </xdr:cNvPr>
        <xdr:cNvSpPr/>
      </xdr:nvSpPr>
      <xdr:spPr>
        <a:xfrm>
          <a:off x="29506065" y="1493723"/>
          <a:ext cx="360000" cy="425450"/>
        </a:xfrm>
        <a:prstGeom prst="down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24</a:t>
          </a:r>
        </a:p>
      </xdr:txBody>
    </xdr:sp>
    <xdr:clientData/>
  </xdr:twoCellAnchor>
  <xdr:twoCellAnchor>
    <xdr:from>
      <xdr:col>12</xdr:col>
      <xdr:colOff>1085749</xdr:colOff>
      <xdr:row>3</xdr:row>
      <xdr:rowOff>7643</xdr:rowOff>
    </xdr:from>
    <xdr:to>
      <xdr:col>13</xdr:col>
      <xdr:colOff>429177</xdr:colOff>
      <xdr:row>3</xdr:row>
      <xdr:rowOff>304143</xdr:rowOff>
    </xdr:to>
    <xdr:sp macro="" textlink="">
      <xdr:nvSpPr>
        <xdr:cNvPr id="4" name="Globo: flecha hacia arriba 3">
          <a:extLst>
            <a:ext uri="{FF2B5EF4-FFF2-40B4-BE49-F238E27FC236}">
              <a16:creationId xmlns:a16="http://schemas.microsoft.com/office/drawing/2014/main" xmlns="" id="{94070A01-EEE4-460A-8267-2609CEFF7A28}"/>
            </a:ext>
          </a:extLst>
        </xdr:cNvPr>
        <xdr:cNvSpPr/>
      </xdr:nvSpPr>
      <xdr:spPr>
        <a:xfrm rot="16200000">
          <a:off x="14307070" y="701893"/>
          <a:ext cx="296500" cy="432000"/>
        </a:xfrm>
        <a:prstGeom prst="up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t"/>
        <a:lstStyle/>
        <a:p>
          <a:pPr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2</a:t>
          </a:r>
        </a:p>
      </xdr:txBody>
    </xdr:sp>
    <xdr:clientData/>
  </xdr:twoCellAnchor>
  <xdr:twoCellAnchor>
    <xdr:from>
      <xdr:col>10</xdr:col>
      <xdr:colOff>479493</xdr:colOff>
      <xdr:row>5</xdr:row>
      <xdr:rowOff>38878</xdr:rowOff>
    </xdr:from>
    <xdr:to>
      <xdr:col>10</xdr:col>
      <xdr:colOff>839493</xdr:colOff>
      <xdr:row>5</xdr:row>
      <xdr:rowOff>464328</xdr:rowOff>
    </xdr:to>
    <xdr:sp macro="" textlink="">
      <xdr:nvSpPr>
        <xdr:cNvPr id="13" name="Globo: flecha hacia abajo 12">
          <a:extLst>
            <a:ext uri="{FF2B5EF4-FFF2-40B4-BE49-F238E27FC236}">
              <a16:creationId xmlns:a16="http://schemas.microsoft.com/office/drawing/2014/main" xmlns="" id="{185CDDEF-A271-40ED-A69A-CEFB1E7F53B7}"/>
            </a:ext>
          </a:extLst>
        </xdr:cNvPr>
        <xdr:cNvSpPr/>
      </xdr:nvSpPr>
      <xdr:spPr>
        <a:xfrm>
          <a:off x="11222656" y="1496786"/>
          <a:ext cx="360000" cy="425450"/>
        </a:xfrm>
        <a:prstGeom prst="down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12</a:t>
          </a:r>
        </a:p>
      </xdr:txBody>
    </xdr:sp>
    <xdr:clientData/>
  </xdr:twoCellAnchor>
  <xdr:twoCellAnchor>
    <xdr:from>
      <xdr:col>14</xdr:col>
      <xdr:colOff>381775</xdr:colOff>
      <xdr:row>5</xdr:row>
      <xdr:rowOff>43299</xdr:rowOff>
    </xdr:from>
    <xdr:to>
      <xdr:col>14</xdr:col>
      <xdr:colOff>741775</xdr:colOff>
      <xdr:row>5</xdr:row>
      <xdr:rowOff>468749</xdr:rowOff>
    </xdr:to>
    <xdr:sp macro="" textlink="">
      <xdr:nvSpPr>
        <xdr:cNvPr id="14" name="Globo: flecha hacia abajo 13">
          <a:extLst>
            <a:ext uri="{FF2B5EF4-FFF2-40B4-BE49-F238E27FC236}">
              <a16:creationId xmlns:a16="http://schemas.microsoft.com/office/drawing/2014/main" xmlns="" id="{60A697AC-57FA-4303-9853-00665875D26E}"/>
            </a:ext>
          </a:extLst>
        </xdr:cNvPr>
        <xdr:cNvSpPr/>
      </xdr:nvSpPr>
      <xdr:spPr>
        <a:xfrm>
          <a:off x="15718969" y="1501207"/>
          <a:ext cx="360000" cy="425450"/>
        </a:xfrm>
        <a:prstGeom prst="down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16</a:t>
          </a:r>
        </a:p>
      </xdr:txBody>
    </xdr:sp>
    <xdr:clientData/>
  </xdr:twoCellAnchor>
  <xdr:twoCellAnchor>
    <xdr:from>
      <xdr:col>15</xdr:col>
      <xdr:colOff>369338</xdr:colOff>
      <xdr:row>5</xdr:row>
      <xdr:rowOff>38878</xdr:rowOff>
    </xdr:from>
    <xdr:to>
      <xdr:col>15</xdr:col>
      <xdr:colOff>729338</xdr:colOff>
      <xdr:row>5</xdr:row>
      <xdr:rowOff>464328</xdr:rowOff>
    </xdr:to>
    <xdr:sp macro="" textlink="">
      <xdr:nvSpPr>
        <xdr:cNvPr id="21" name="Globo: flecha hacia abajo 20">
          <a:extLst>
            <a:ext uri="{FF2B5EF4-FFF2-40B4-BE49-F238E27FC236}">
              <a16:creationId xmlns:a16="http://schemas.microsoft.com/office/drawing/2014/main" xmlns="" id="{DCDBB652-47C6-4F9A-8F13-180D3AA3A2B3}"/>
            </a:ext>
          </a:extLst>
        </xdr:cNvPr>
        <xdr:cNvSpPr/>
      </xdr:nvSpPr>
      <xdr:spPr>
        <a:xfrm>
          <a:off x="16801583" y="1496786"/>
          <a:ext cx="360000" cy="425450"/>
        </a:xfrm>
        <a:prstGeom prst="down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17</a:t>
          </a:r>
        </a:p>
      </xdr:txBody>
    </xdr:sp>
    <xdr:clientData/>
  </xdr:twoCellAnchor>
  <xdr:twoCellAnchor>
    <xdr:from>
      <xdr:col>16</xdr:col>
      <xdr:colOff>369337</xdr:colOff>
      <xdr:row>5</xdr:row>
      <xdr:rowOff>38878</xdr:rowOff>
    </xdr:from>
    <xdr:to>
      <xdr:col>16</xdr:col>
      <xdr:colOff>729337</xdr:colOff>
      <xdr:row>5</xdr:row>
      <xdr:rowOff>464328</xdr:rowOff>
    </xdr:to>
    <xdr:sp macro="" textlink="">
      <xdr:nvSpPr>
        <xdr:cNvPr id="25" name="Globo: flecha hacia abajo 24">
          <a:extLst>
            <a:ext uri="{FF2B5EF4-FFF2-40B4-BE49-F238E27FC236}">
              <a16:creationId xmlns:a16="http://schemas.microsoft.com/office/drawing/2014/main" xmlns="" id="{35B46E12-1E4A-4CFB-A69B-F016691ECA86}"/>
            </a:ext>
          </a:extLst>
        </xdr:cNvPr>
        <xdr:cNvSpPr/>
      </xdr:nvSpPr>
      <xdr:spPr>
        <a:xfrm>
          <a:off x="17896633" y="1496786"/>
          <a:ext cx="360000" cy="425450"/>
        </a:xfrm>
        <a:prstGeom prst="down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18</a:t>
          </a:r>
        </a:p>
      </xdr:txBody>
    </xdr:sp>
    <xdr:clientData/>
  </xdr:twoCellAnchor>
  <xdr:twoCellAnchor>
    <xdr:from>
      <xdr:col>17</xdr:col>
      <xdr:colOff>375817</xdr:colOff>
      <xdr:row>5</xdr:row>
      <xdr:rowOff>38878</xdr:rowOff>
    </xdr:from>
    <xdr:to>
      <xdr:col>17</xdr:col>
      <xdr:colOff>735817</xdr:colOff>
      <xdr:row>5</xdr:row>
      <xdr:rowOff>464328</xdr:rowOff>
    </xdr:to>
    <xdr:sp macro="" textlink="">
      <xdr:nvSpPr>
        <xdr:cNvPr id="31" name="Globo: flecha hacia abajo 30">
          <a:extLst>
            <a:ext uri="{FF2B5EF4-FFF2-40B4-BE49-F238E27FC236}">
              <a16:creationId xmlns:a16="http://schemas.microsoft.com/office/drawing/2014/main" xmlns="" id="{4A543842-63C0-418E-B1C1-D4B9E0D3BEA8}"/>
            </a:ext>
          </a:extLst>
        </xdr:cNvPr>
        <xdr:cNvSpPr/>
      </xdr:nvSpPr>
      <xdr:spPr>
        <a:xfrm>
          <a:off x="18998164" y="1496786"/>
          <a:ext cx="360000" cy="425450"/>
        </a:xfrm>
        <a:prstGeom prst="down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19</a:t>
          </a:r>
        </a:p>
      </xdr:txBody>
    </xdr:sp>
    <xdr:clientData/>
  </xdr:twoCellAnchor>
  <xdr:twoCellAnchor>
    <xdr:from>
      <xdr:col>6</xdr:col>
      <xdr:colOff>550495</xdr:colOff>
      <xdr:row>5</xdr:row>
      <xdr:rowOff>43139</xdr:rowOff>
    </xdr:from>
    <xdr:to>
      <xdr:col>6</xdr:col>
      <xdr:colOff>874344</xdr:colOff>
      <xdr:row>5</xdr:row>
      <xdr:rowOff>468589</xdr:rowOff>
    </xdr:to>
    <xdr:sp macro="" textlink="">
      <xdr:nvSpPr>
        <xdr:cNvPr id="32" name="Globo: flecha hacia abajo 31">
          <a:extLst>
            <a:ext uri="{FF2B5EF4-FFF2-40B4-BE49-F238E27FC236}">
              <a16:creationId xmlns:a16="http://schemas.microsoft.com/office/drawing/2014/main" xmlns="" id="{68B9B28C-F313-48F9-9D08-B715367B9DF1}"/>
            </a:ext>
          </a:extLst>
        </xdr:cNvPr>
        <xdr:cNvSpPr/>
      </xdr:nvSpPr>
      <xdr:spPr>
        <a:xfrm>
          <a:off x="5679884" y="1503639"/>
          <a:ext cx="323849" cy="425450"/>
        </a:xfrm>
        <a:prstGeom prst="down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8</a:t>
          </a:r>
        </a:p>
      </xdr:txBody>
    </xdr:sp>
    <xdr:clientData/>
  </xdr:twoCellAnchor>
  <xdr:twoCellAnchor>
    <xdr:from>
      <xdr:col>5</xdr:col>
      <xdr:colOff>562286</xdr:colOff>
      <xdr:row>5</xdr:row>
      <xdr:rowOff>35883</xdr:rowOff>
    </xdr:from>
    <xdr:to>
      <xdr:col>5</xdr:col>
      <xdr:colOff>886135</xdr:colOff>
      <xdr:row>5</xdr:row>
      <xdr:rowOff>461333</xdr:rowOff>
    </xdr:to>
    <xdr:sp macro="" textlink="">
      <xdr:nvSpPr>
        <xdr:cNvPr id="8" name="Globo: flecha hacia abajo 7">
          <a:extLst>
            <a:ext uri="{FF2B5EF4-FFF2-40B4-BE49-F238E27FC236}">
              <a16:creationId xmlns:a16="http://schemas.microsoft.com/office/drawing/2014/main" xmlns="" id="{02A650B9-8A63-47C4-BAB1-BFAD7709E89F}"/>
            </a:ext>
          </a:extLst>
        </xdr:cNvPr>
        <xdr:cNvSpPr/>
      </xdr:nvSpPr>
      <xdr:spPr>
        <a:xfrm>
          <a:off x="5684619" y="1496383"/>
          <a:ext cx="323849" cy="425450"/>
        </a:xfrm>
        <a:prstGeom prst="downArrowCallout">
          <a:avLst/>
        </a:prstGeom>
        <a:solidFill>
          <a:schemeClr val="bg1">
            <a:lumMod val="5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ctr"/>
          <a:r>
            <a:rPr lang="es-CO" sz="12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7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BD_PIC_20232" displayName="BD_PIC_20232" ref="B8:Y11" totalsRowCount="1" headerRowDxfId="52" dataDxfId="50" totalsRowDxfId="48" headerRowBorderDxfId="51" tableBorderDxfId="49">
  <autoFilter ref="B8:Y10"/>
  <tableColumns count="24">
    <tableColumn id="1" name="Número_x000a_del proyecto_x000a_(Secuencia en número)" dataDxfId="47" totalsRowDxfId="46"/>
    <tableColumn id="3" name="Nombre del Proyecto" dataDxfId="45" totalsRowDxfId="44"/>
    <tableColumn id="4" name="Alcance o Resultado Esperado del Proyecto" dataDxfId="43" totalsRowDxfId="42"/>
    <tableColumn id="5" name="Número de Nuevos Estudiantes en Pregrado Primer Curso 2023-2" totalsRowFunction="sum" dataDxfId="41" totalsRowDxfId="40"/>
    <tableColumn id="8" name="Número de Nuevos Estudiantes en Pregrado Primer Curso 2024-1" totalsRowFunction="sum" dataDxfId="39" totalsRowDxfId="38"/>
    <tableColumn id="2" name="Modalidad_x000a_(En la que se atenderán los nuevos estudiantes)" dataDxfId="37" totalsRowDxfId="36"/>
    <tableColumn id="6" name="Departamento _x000a_(En el cual se ubica la Sede que atenderá los nuevos estudiantes)" dataDxfId="35" totalsRowDxfId="34"/>
    <tableColumn id="7" name="Municipio_x000a_(En el cual se ubica la Sede que atenderá los nuevos estudiantes)" dataDxfId="33" totalsRowDxfId="32"/>
    <tableColumn id="18" name="Recursos Aumento Base Presupuestal 2023-2_x000a_(Recursos asignados para el periodo 2023-2)" totalsRowFunction="sum" dataDxfId="31" totalsRowDxfId="30"/>
    <tableColumn id="23" name="Derechos de Matrícula_x000a_(Política de Gratuidad)" totalsRowFunction="sum" dataDxfId="29" totalsRowDxfId="28"/>
    <tableColumn id="19" name="Recursos propios de la Institución" totalsRowFunction="custom" dataDxfId="27" totalsRowDxfId="26">
      <totalsRowFormula>SUBTOTAL(109,BD_PIC_20232[Otras fuentes
(Identificar cuáles son y describirlo en el campo de "observaciones y aspectos relevantes del proyecto")])</totalsRowFormula>
    </tableColumn>
    <tableColumn id="20" name="Otras fuentes_x000a_(Identificar cuáles son y describirlo en el campo de &quot;observaciones y aspectos relevantes del proyecto&quot;)" totalsRowFunction="sum" dataDxfId="25" totalsRowDxfId="24"/>
    <tableColumn id="25" name="Suma de las fuentes de financiación que componen el proyecto" totalsRowFunction="sum" dataDxfId="23" totalsRowDxfId="22">
      <calculatedColumnFormula>SUM(J9:M9)</calculatedColumnFormula>
    </tableColumn>
    <tableColumn id="22" name="Aumento en matrícula de programas no presenciales" totalsRowFunction="sum" dataDxfId="21" totalsRowDxfId="20"/>
    <tableColumn id="27" name="Adecuación y/o dotación de infraestructura física y tecnológica" totalsRowFunction="sum" dataDxfId="19" totalsRowDxfId="18"/>
    <tableColumn id="24" name="Estrategias de articulación con educación media" totalsRowFunction="sum" dataDxfId="17" totalsRowDxfId="16"/>
    <tableColumn id="28" name="Estrategias de bienestar, permanencia y graduación" totalsRowFunction="sum" dataDxfId="15" totalsRowDxfId="14"/>
    <tableColumn id="21" name="Flexibilización de criterios de ingreso a población vulnerable" totalsRowFunction="sum" dataDxfId="13" totalsRowDxfId="12"/>
    <tableColumn id="16" name="Nueva oferta y adecuaciones curriculares" totalsRowFunction="sum" dataDxfId="11" totalsRowDxfId="10"/>
    <tableColumn id="15" name="Optimización de capacidad instalada" totalsRowFunction="sum" dataDxfId="9" totalsRowDxfId="8"/>
    <tableColumn id="14" name="Uso de establecimientos educativos o con aliados estratégicos" totalsRowFunction="sum" dataDxfId="7" totalsRowDxfId="6"/>
    <tableColumn id="13" name="Suma Destinación Recursos" totalsRowFunction="sum" dataDxfId="5" totalsRowDxfId="4">
      <calculatedColumnFormula>SUM(BD_PIC_20232[[#This Row],[Aumento en matrícula de programas no presenciales]:[Uso de establecimientos educativos o con aliados estratégicos]])</calculatedColumnFormula>
    </tableColumn>
    <tableColumn id="29" name="Riesgos del Proyecto" dataDxfId="3" totalsRowDxfId="2"/>
    <tableColumn id="26" name="OBSERVACIONES Y ASPECTOS RELEVANTES DEL PROYECTO" dataDxfId="1" totalsRow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9"/>
  <sheetViews>
    <sheetView view="pageBreakPreview" zoomScale="60" zoomScaleNormal="100" workbookViewId="0">
      <pane ySplit="4" topLeftCell="A23" activePane="bottomLeft" state="frozen"/>
      <selection pane="bottomLeft" activeCell="C22" sqref="C22"/>
    </sheetView>
  </sheetViews>
  <sheetFormatPr baseColWidth="10" defaultColWidth="11.42578125" defaultRowHeight="12.75" x14ac:dyDescent="0.2"/>
  <cols>
    <col min="1" max="1" width="1.7109375" style="4" customWidth="1"/>
    <col min="2" max="2" width="10" style="4" customWidth="1"/>
    <col min="3" max="3" width="41.7109375" style="4" customWidth="1"/>
    <col min="4" max="4" width="109.7109375" style="4" customWidth="1"/>
    <col min="5" max="5" width="10.7109375" style="4" customWidth="1"/>
    <col min="6" max="16384" width="11.42578125" style="4"/>
  </cols>
  <sheetData>
    <row r="1" spans="2:9" ht="13.5" thickBot="1" x14ac:dyDescent="0.25"/>
    <row r="2" spans="2:9" s="2" customFormat="1" ht="34.9" customHeight="1" thickBot="1" x14ac:dyDescent="0.4">
      <c r="B2" s="56" t="s">
        <v>1090</v>
      </c>
      <c r="C2" s="57"/>
      <c r="D2" s="58"/>
      <c r="E2" s="1"/>
      <c r="F2" s="1"/>
      <c r="G2" s="1"/>
      <c r="H2" s="1"/>
      <c r="I2" s="1"/>
    </row>
    <row r="3" spans="2:9" s="3" customFormat="1" ht="14.25" x14ac:dyDescent="0.2">
      <c r="B3" s="5"/>
    </row>
    <row r="4" spans="2:9" ht="14.25" x14ac:dyDescent="0.2">
      <c r="B4" s="6" t="s">
        <v>2</v>
      </c>
      <c r="C4" s="6" t="s">
        <v>5</v>
      </c>
      <c r="D4" s="6" t="s">
        <v>1074</v>
      </c>
      <c r="E4" s="3"/>
    </row>
    <row r="5" spans="2:9" ht="45" customHeight="1" x14ac:dyDescent="0.2">
      <c r="B5" s="23"/>
      <c r="C5" s="24" t="s">
        <v>3</v>
      </c>
      <c r="D5" s="25" t="s">
        <v>8</v>
      </c>
      <c r="E5" s="3"/>
    </row>
    <row r="6" spans="2:9" ht="45" customHeight="1" x14ac:dyDescent="0.2">
      <c r="B6" s="23"/>
      <c r="C6" s="24" t="s">
        <v>4</v>
      </c>
      <c r="D6" s="25" t="s">
        <v>9</v>
      </c>
      <c r="E6" s="3"/>
    </row>
    <row r="7" spans="2:9" ht="45.4" customHeight="1" x14ac:dyDescent="0.2">
      <c r="B7" s="23"/>
      <c r="C7" s="24" t="s">
        <v>10</v>
      </c>
      <c r="D7" s="25" t="s">
        <v>1122</v>
      </c>
      <c r="E7" s="3"/>
    </row>
    <row r="8" spans="2:9" ht="45.4" customHeight="1" x14ac:dyDescent="0.2">
      <c r="B8" s="23"/>
      <c r="C8" s="24" t="s">
        <v>1091</v>
      </c>
      <c r="D8" s="25" t="s">
        <v>1119</v>
      </c>
      <c r="E8" s="3"/>
    </row>
    <row r="9" spans="2:9" ht="45" customHeight="1" x14ac:dyDescent="0.2">
      <c r="B9" s="26"/>
      <c r="C9" s="24" t="s">
        <v>11</v>
      </c>
      <c r="D9" s="25" t="s">
        <v>1143</v>
      </c>
      <c r="E9" s="3"/>
    </row>
    <row r="10" spans="2:9" ht="55.15" customHeight="1" x14ac:dyDescent="0.2">
      <c r="B10" s="23"/>
      <c r="C10" s="47" t="s">
        <v>1139</v>
      </c>
      <c r="D10" s="25" t="s">
        <v>1142</v>
      </c>
      <c r="E10" s="3"/>
    </row>
    <row r="11" spans="2:9" ht="63.75" x14ac:dyDescent="0.2">
      <c r="B11" s="23"/>
      <c r="C11" s="47" t="s">
        <v>1139</v>
      </c>
      <c r="D11" s="25" t="s">
        <v>1147</v>
      </c>
      <c r="E11" s="3"/>
    </row>
    <row r="12" spans="2:9" ht="45" customHeight="1" x14ac:dyDescent="0.2">
      <c r="B12" s="23"/>
      <c r="C12" s="47" t="s">
        <v>1115</v>
      </c>
      <c r="D12" s="25" t="s">
        <v>1125</v>
      </c>
      <c r="E12" s="3"/>
    </row>
    <row r="13" spans="2:9" ht="64.900000000000006" customHeight="1" x14ac:dyDescent="0.2">
      <c r="B13" s="23"/>
      <c r="C13" s="47" t="s">
        <v>1114</v>
      </c>
      <c r="D13" s="25" t="s">
        <v>1121</v>
      </c>
      <c r="E13" s="3"/>
    </row>
    <row r="14" spans="2:9" ht="64.900000000000006" customHeight="1" x14ac:dyDescent="0.2">
      <c r="B14" s="23"/>
      <c r="C14" s="47" t="s">
        <v>1117</v>
      </c>
      <c r="D14" s="25" t="s">
        <v>1120</v>
      </c>
      <c r="E14" s="3"/>
    </row>
    <row r="15" spans="2:9" ht="45" customHeight="1" x14ac:dyDescent="0.2">
      <c r="B15" s="23"/>
      <c r="C15" s="47" t="s">
        <v>1148</v>
      </c>
      <c r="D15" s="25" t="s">
        <v>1126</v>
      </c>
      <c r="E15" s="3"/>
    </row>
    <row r="16" spans="2:9" ht="51" customHeight="1" x14ac:dyDescent="0.2">
      <c r="B16" s="23"/>
      <c r="C16" s="47" t="s">
        <v>1118</v>
      </c>
      <c r="D16" s="25" t="s">
        <v>1146</v>
      </c>
      <c r="E16" s="3"/>
    </row>
    <row r="17" spans="2:5" ht="45" customHeight="1" x14ac:dyDescent="0.2">
      <c r="B17" s="23"/>
      <c r="C17" s="47" t="s">
        <v>1111</v>
      </c>
      <c r="D17" s="25" t="s">
        <v>1127</v>
      </c>
      <c r="E17" s="3"/>
    </row>
    <row r="18" spans="2:5" ht="49.9" customHeight="1" x14ac:dyDescent="0.2">
      <c r="B18" s="23"/>
      <c r="C18" s="47" t="s">
        <v>1116</v>
      </c>
      <c r="D18" s="25" t="s">
        <v>1129</v>
      </c>
      <c r="E18" s="3"/>
    </row>
    <row r="19" spans="2:5" ht="51.4" customHeight="1" x14ac:dyDescent="0.2">
      <c r="B19" s="23"/>
      <c r="C19" s="48" t="s">
        <v>7</v>
      </c>
      <c r="D19" s="25" t="s">
        <v>1128</v>
      </c>
      <c r="E19" s="3"/>
    </row>
    <row r="20" spans="2:5" ht="69" customHeight="1" x14ac:dyDescent="0.2">
      <c r="B20" s="23"/>
      <c r="C20" s="49" t="s">
        <v>1079</v>
      </c>
      <c r="D20" s="25" t="s">
        <v>1130</v>
      </c>
      <c r="E20" s="3"/>
    </row>
    <row r="21" spans="2:5" ht="70.150000000000006" customHeight="1" x14ac:dyDescent="0.2">
      <c r="B21" s="23"/>
      <c r="C21" s="49" t="s">
        <v>1081</v>
      </c>
      <c r="D21" s="25" t="s">
        <v>1131</v>
      </c>
      <c r="E21" s="3"/>
    </row>
    <row r="22" spans="2:5" ht="79.900000000000006" customHeight="1" x14ac:dyDescent="0.2">
      <c r="B22" s="23"/>
      <c r="C22" s="49" t="s">
        <v>1082</v>
      </c>
      <c r="D22" s="25" t="s">
        <v>1132</v>
      </c>
      <c r="E22" s="3"/>
    </row>
    <row r="23" spans="2:5" ht="88.9" customHeight="1" x14ac:dyDescent="0.2">
      <c r="B23" s="23"/>
      <c r="C23" s="49" t="s">
        <v>1083</v>
      </c>
      <c r="D23" s="25" t="s">
        <v>1133</v>
      </c>
      <c r="E23" s="3"/>
    </row>
    <row r="24" spans="2:5" ht="75" customHeight="1" x14ac:dyDescent="0.2">
      <c r="B24" s="23"/>
      <c r="C24" s="49" t="s">
        <v>1084</v>
      </c>
      <c r="D24" s="25" t="s">
        <v>1134</v>
      </c>
      <c r="E24" s="3"/>
    </row>
    <row r="25" spans="2:5" ht="91.15" customHeight="1" x14ac:dyDescent="0.2">
      <c r="B25" s="23"/>
      <c r="C25" s="49" t="s">
        <v>1085</v>
      </c>
      <c r="D25" s="25" t="s">
        <v>1135</v>
      </c>
      <c r="E25" s="3"/>
    </row>
    <row r="26" spans="2:5" ht="75" customHeight="1" x14ac:dyDescent="0.2">
      <c r="B26" s="23"/>
      <c r="C26" s="49" t="s">
        <v>1086</v>
      </c>
      <c r="D26" s="25" t="s">
        <v>1136</v>
      </c>
      <c r="E26" s="3"/>
    </row>
    <row r="27" spans="2:5" ht="75" customHeight="1" x14ac:dyDescent="0.2">
      <c r="B27" s="23"/>
      <c r="C27" s="49" t="s">
        <v>1087</v>
      </c>
      <c r="D27" s="25" t="s">
        <v>1137</v>
      </c>
      <c r="E27" s="3"/>
    </row>
    <row r="28" spans="2:5" ht="64.900000000000006" customHeight="1" x14ac:dyDescent="0.2">
      <c r="B28" s="23"/>
      <c r="C28" s="48" t="s">
        <v>1109</v>
      </c>
      <c r="D28" s="25" t="s">
        <v>1138</v>
      </c>
      <c r="E28" s="3"/>
    </row>
    <row r="29" spans="2:5" ht="49.9" customHeight="1" x14ac:dyDescent="0.2">
      <c r="B29" s="23"/>
      <c r="C29" s="47" t="s">
        <v>1108</v>
      </c>
      <c r="D29" s="25" t="s">
        <v>1123</v>
      </c>
      <c r="E29" s="3"/>
    </row>
    <row r="30" spans="2:5" ht="49.9" customHeight="1" x14ac:dyDescent="0.2">
      <c r="B30" s="23"/>
      <c r="C30" s="47" t="s">
        <v>6</v>
      </c>
      <c r="D30" s="25" t="s">
        <v>1124</v>
      </c>
      <c r="E30" s="3"/>
    </row>
    <row r="31" spans="2:5" ht="14.25" x14ac:dyDescent="0.2">
      <c r="E31" s="3"/>
    </row>
    <row r="32" spans="2:5" ht="14.25" x14ac:dyDescent="0.2">
      <c r="E32" s="3"/>
    </row>
    <row r="33" spans="5:5" ht="14.25" x14ac:dyDescent="0.2">
      <c r="E33" s="3"/>
    </row>
    <row r="34" spans="5:5" ht="14.25" x14ac:dyDescent="0.2">
      <c r="E34" s="3"/>
    </row>
    <row r="35" spans="5:5" ht="14.25" x14ac:dyDescent="0.2">
      <c r="E35" s="3"/>
    </row>
    <row r="36" spans="5:5" ht="14.25" x14ac:dyDescent="0.2">
      <c r="E36" s="3"/>
    </row>
    <row r="37" spans="5:5" ht="14.25" x14ac:dyDescent="0.2">
      <c r="E37" s="3"/>
    </row>
    <row r="38" spans="5:5" ht="14.25" x14ac:dyDescent="0.2">
      <c r="E38" s="3"/>
    </row>
    <row r="39" spans="5:5" ht="14.25" x14ac:dyDescent="0.2">
      <c r="E39" s="3"/>
    </row>
    <row r="40" spans="5:5" ht="14.25" x14ac:dyDescent="0.2">
      <c r="E40" s="3"/>
    </row>
    <row r="41" spans="5:5" ht="14.25" x14ac:dyDescent="0.2">
      <c r="E41" s="3"/>
    </row>
    <row r="42" spans="5:5" ht="14.25" x14ac:dyDescent="0.2">
      <c r="E42" s="3"/>
    </row>
    <row r="43" spans="5:5" ht="14.25" x14ac:dyDescent="0.2">
      <c r="E43" s="3"/>
    </row>
    <row r="44" spans="5:5" ht="14.25" x14ac:dyDescent="0.2">
      <c r="E44" s="3"/>
    </row>
    <row r="45" spans="5:5" ht="14.25" x14ac:dyDescent="0.2">
      <c r="E45" s="3"/>
    </row>
    <row r="46" spans="5:5" ht="14.25" x14ac:dyDescent="0.2">
      <c r="E46" s="3"/>
    </row>
    <row r="47" spans="5:5" ht="14.25" x14ac:dyDescent="0.2">
      <c r="E47" s="3"/>
    </row>
    <row r="48" spans="5:5" ht="14.25" x14ac:dyDescent="0.2">
      <c r="E48" s="3"/>
    </row>
    <row r="49" spans="5:5" ht="14.25" x14ac:dyDescent="0.2">
      <c r="E49" s="3"/>
    </row>
  </sheetData>
  <mergeCells count="1">
    <mergeCell ref="B2:D2"/>
  </mergeCells>
  <pageMargins left="0.7" right="0.7" top="0.75" bottom="0.75" header="0.3" footer="0.3"/>
  <pageSetup paperSize="14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14"/>
  <sheetViews>
    <sheetView showGridLines="0" tabSelected="1" view="pageBreakPreview" zoomScale="40" zoomScaleNormal="40" zoomScaleSheetLayoutView="40" workbookViewId="0">
      <selection activeCell="P18" sqref="P18"/>
    </sheetView>
  </sheetViews>
  <sheetFormatPr baseColWidth="10" defaultColWidth="11.42578125" defaultRowHeight="12" x14ac:dyDescent="0.2"/>
  <cols>
    <col min="1" max="1" width="1.28515625" style="22" customWidth="1"/>
    <col min="2" max="2" width="10.28515625" style="22" customWidth="1"/>
    <col min="3" max="9" width="20.7109375" style="22" customWidth="1"/>
    <col min="10" max="11" width="18.7109375" style="22" customWidth="1"/>
    <col min="12" max="13" width="15.7109375" style="22" customWidth="1"/>
    <col min="14" max="14" width="21.7109375" style="22" customWidth="1"/>
    <col min="15" max="15" width="15.7109375" style="22" customWidth="1"/>
    <col min="16" max="16" width="18.28515625" style="22" customWidth="1"/>
    <col min="17" max="22" width="15.7109375" style="22" customWidth="1"/>
    <col min="23" max="23" width="18" style="22" customWidth="1"/>
    <col min="24" max="24" width="27.7109375" style="22" customWidth="1"/>
    <col min="25" max="25" width="40.7109375" style="22" customWidth="1"/>
    <col min="26" max="16384" width="11.42578125" style="22"/>
  </cols>
  <sheetData>
    <row r="1" spans="2:25" s="8" customFormat="1" ht="4.9000000000000004" customHeight="1" thickBot="1" x14ac:dyDescent="0.3"/>
    <row r="2" spans="2:25" s="8" customFormat="1" ht="40.15" customHeight="1" thickBot="1" x14ac:dyDescent="0.3">
      <c r="B2" s="59" t="s">
        <v>1089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1"/>
      <c r="T2" s="61"/>
      <c r="U2" s="61"/>
      <c r="V2" s="61"/>
      <c r="W2" s="61"/>
      <c r="X2" s="61"/>
      <c r="Y2" s="62"/>
    </row>
    <row r="3" spans="2:25" s="8" customFormat="1" ht="15" customHeight="1" x14ac:dyDescent="0.25"/>
    <row r="4" spans="2:25" s="8" customFormat="1" ht="25.15" customHeight="1" x14ac:dyDescent="0.25">
      <c r="C4" s="29" t="s">
        <v>0</v>
      </c>
      <c r="D4" s="27">
        <v>1217</v>
      </c>
      <c r="E4" s="7"/>
      <c r="F4" s="7"/>
      <c r="G4" s="7"/>
      <c r="H4" s="29" t="s">
        <v>1</v>
      </c>
      <c r="I4" s="69" t="s">
        <v>1150</v>
      </c>
      <c r="J4" s="69"/>
      <c r="K4" s="69"/>
      <c r="L4" s="69"/>
      <c r="M4" s="69"/>
    </row>
    <row r="5" spans="2:25" s="8" customFormat="1" ht="30" customHeight="1" x14ac:dyDescent="0.25">
      <c r="B5" s="9"/>
      <c r="C5" s="9"/>
      <c r="D5" s="9"/>
      <c r="E5" s="9"/>
      <c r="F5" s="9"/>
      <c r="G5" s="9"/>
      <c r="H5" s="9"/>
      <c r="I5" s="9"/>
      <c r="J5" s="9"/>
      <c r="K5" s="9"/>
    </row>
    <row r="6" spans="2:25" s="8" customFormat="1" ht="37.15" customHeight="1" x14ac:dyDescent="0.25">
      <c r="B6" s="63"/>
      <c r="C6" s="63"/>
      <c r="D6" s="63"/>
      <c r="E6" s="63"/>
      <c r="F6" s="63"/>
      <c r="G6" s="63"/>
      <c r="H6" s="63"/>
      <c r="I6" s="63"/>
      <c r="J6" s="63"/>
      <c r="K6" s="10"/>
    </row>
    <row r="7" spans="2:25" s="8" customFormat="1" ht="37.15" customHeight="1" x14ac:dyDescent="0.25">
      <c r="B7" s="64" t="s">
        <v>1106</v>
      </c>
      <c r="C7" s="65"/>
      <c r="D7" s="65"/>
      <c r="E7" s="65"/>
      <c r="F7" s="65"/>
      <c r="G7" s="65"/>
      <c r="H7" s="65"/>
      <c r="I7" s="65"/>
      <c r="J7" s="64" t="s">
        <v>1107</v>
      </c>
      <c r="K7" s="65"/>
      <c r="L7" s="65"/>
      <c r="M7" s="65"/>
      <c r="N7" s="66"/>
      <c r="O7" s="67" t="s">
        <v>1140</v>
      </c>
      <c r="P7" s="67"/>
      <c r="Q7" s="67"/>
      <c r="R7" s="67"/>
      <c r="S7" s="67"/>
      <c r="T7" s="67"/>
      <c r="U7" s="67"/>
      <c r="V7" s="67"/>
      <c r="W7" s="68"/>
      <c r="X7" s="45"/>
      <c r="Y7" s="46"/>
    </row>
    <row r="8" spans="2:25" s="11" customFormat="1" ht="82.5" customHeight="1" x14ac:dyDescent="0.25">
      <c r="B8" s="30" t="s">
        <v>1075</v>
      </c>
      <c r="C8" s="28" t="s">
        <v>1091</v>
      </c>
      <c r="D8" s="28" t="s">
        <v>11</v>
      </c>
      <c r="E8" s="28" t="s">
        <v>1144</v>
      </c>
      <c r="F8" s="28" t="s">
        <v>1145</v>
      </c>
      <c r="G8" s="28" t="s">
        <v>1105</v>
      </c>
      <c r="H8" s="28" t="s">
        <v>1112</v>
      </c>
      <c r="I8" s="28" t="s">
        <v>1113</v>
      </c>
      <c r="J8" s="28" t="s">
        <v>1149</v>
      </c>
      <c r="K8" s="28" t="s">
        <v>1110</v>
      </c>
      <c r="L8" s="28" t="s">
        <v>1111</v>
      </c>
      <c r="M8" s="28" t="s">
        <v>1076</v>
      </c>
      <c r="N8" s="31" t="s">
        <v>7</v>
      </c>
      <c r="O8" s="32" t="s">
        <v>1079</v>
      </c>
      <c r="P8" s="32" t="s">
        <v>1081</v>
      </c>
      <c r="Q8" s="32" t="s">
        <v>1082</v>
      </c>
      <c r="R8" s="32" t="s">
        <v>1083</v>
      </c>
      <c r="S8" s="32" t="s">
        <v>1084</v>
      </c>
      <c r="T8" s="32" t="s">
        <v>1085</v>
      </c>
      <c r="U8" s="32" t="s">
        <v>1086</v>
      </c>
      <c r="V8" s="32" t="s">
        <v>1087</v>
      </c>
      <c r="W8" s="31" t="s">
        <v>1141</v>
      </c>
      <c r="X8" s="32" t="s">
        <v>1108</v>
      </c>
      <c r="Y8" s="32" t="s">
        <v>6</v>
      </c>
    </row>
    <row r="9" spans="2:25" s="19" customFormat="1" ht="294.75" customHeight="1" x14ac:dyDescent="0.25">
      <c r="B9" s="12">
        <v>1</v>
      </c>
      <c r="C9" s="50" t="s">
        <v>1151</v>
      </c>
      <c r="D9" s="51" t="s">
        <v>1153</v>
      </c>
      <c r="E9" s="54">
        <v>0</v>
      </c>
      <c r="F9" s="15">
        <v>65</v>
      </c>
      <c r="G9" s="14" t="s">
        <v>1104</v>
      </c>
      <c r="H9" s="13" t="s">
        <v>38</v>
      </c>
      <c r="I9" s="13" t="s">
        <v>879</v>
      </c>
      <c r="J9" s="16">
        <v>1462727683</v>
      </c>
      <c r="K9" s="16">
        <v>176320000</v>
      </c>
      <c r="L9" s="16">
        <v>0</v>
      </c>
      <c r="M9" s="16">
        <v>0</v>
      </c>
      <c r="N9" s="37">
        <f t="shared" ref="N9:N10" si="0">SUM(J9:M9)</f>
        <v>1639047683</v>
      </c>
      <c r="O9" s="16">
        <v>0</v>
      </c>
      <c r="P9" s="16">
        <v>1462727683</v>
      </c>
      <c r="Q9" s="16">
        <v>0</v>
      </c>
      <c r="R9" s="16">
        <v>0</v>
      </c>
      <c r="S9" s="16">
        <v>0</v>
      </c>
      <c r="T9" s="16">
        <v>0</v>
      </c>
      <c r="U9" s="16">
        <f>BD_PIC_20232[[#This Row],[Derechos de Matrícula
(Política de Gratuidad)]]</f>
        <v>176320000</v>
      </c>
      <c r="V9" s="16">
        <v>0</v>
      </c>
      <c r="W9" s="44">
        <f>SUM(BD_PIC_20232[[#This Row],[Aumento en matrícula de programas no presenciales]:[Uso de establecimientos educativos o con aliados estratégicos]])</f>
        <v>1639047683</v>
      </c>
      <c r="X9" s="17" t="s">
        <v>1152</v>
      </c>
      <c r="Y9" s="18"/>
    </row>
    <row r="10" spans="2:25" s="19" customFormat="1" ht="192" customHeight="1" x14ac:dyDescent="0.25">
      <c r="B10" s="12">
        <v>2</v>
      </c>
      <c r="C10" s="52" t="s">
        <v>1151</v>
      </c>
      <c r="D10" s="53" t="s">
        <v>1155</v>
      </c>
      <c r="E10" s="54">
        <v>0</v>
      </c>
      <c r="F10" s="15">
        <v>5</v>
      </c>
      <c r="G10" s="14" t="s">
        <v>1154</v>
      </c>
      <c r="H10" s="13" t="s">
        <v>38</v>
      </c>
      <c r="I10" s="13" t="s">
        <v>879</v>
      </c>
      <c r="J10" s="16">
        <v>0</v>
      </c>
      <c r="K10" s="16">
        <v>7540000</v>
      </c>
      <c r="L10" s="16">
        <v>0</v>
      </c>
      <c r="M10" s="16">
        <v>0</v>
      </c>
      <c r="N10" s="37">
        <f t="shared" si="0"/>
        <v>7540000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7540000</v>
      </c>
      <c r="V10" s="16">
        <v>0</v>
      </c>
      <c r="W10" s="44">
        <f>SUM(BD_PIC_20232[[#This Row],[Aumento en matrícula de programas no presenciales]:[Uso de establecimientos educativos o con aliados estratégicos]])</f>
        <v>7540000</v>
      </c>
      <c r="X10" s="20" t="s">
        <v>1156</v>
      </c>
      <c r="Y10" s="21"/>
    </row>
    <row r="11" spans="2:25" ht="25.15" customHeight="1" x14ac:dyDescent="0.2">
      <c r="B11" s="33"/>
      <c r="C11" s="34"/>
      <c r="D11" s="34"/>
      <c r="E11" s="34">
        <f>SUBTOTAL(109,BD_PIC_20232[Número de Nuevos Estudiantes en Pregrado Primer Curso 2023-2])</f>
        <v>0</v>
      </c>
      <c r="F11" s="34">
        <f>SUBTOTAL(109,BD_PIC_20232[Número de Nuevos Estudiantes en Pregrado Primer Curso 2024-1])</f>
        <v>70</v>
      </c>
      <c r="G11" s="34"/>
      <c r="H11" s="34"/>
      <c r="I11" s="34"/>
      <c r="J11" s="35">
        <f>SUBTOTAL(109,BD_PIC_20232[Recursos Aumento Base Presupuestal 2023-2
(Recursos asignados para el periodo 2023-2)])</f>
        <v>1462727683</v>
      </c>
      <c r="K11" s="35">
        <f>SUBTOTAL(109,BD_PIC_20232[Derechos de Matrícula
(Política de Gratuidad)])</f>
        <v>183860000</v>
      </c>
      <c r="L11" s="36">
        <f>SUBTOTAL(109,BD_PIC_20232[Otras fuentes
(Identificar cuáles son y describirlo en el campo de "observaciones y aspectos relevantes del proyecto")])</f>
        <v>0</v>
      </c>
      <c r="M11" s="36">
        <f>SUBTOTAL(109,BD_PIC_20232[Otras fuentes
(Identificar cuáles son y describirlo en el campo de "observaciones y aspectos relevantes del proyecto")])</f>
        <v>0</v>
      </c>
      <c r="N11" s="36">
        <f>SUBTOTAL(109,BD_PIC_20232[Suma de las fuentes de financiación que componen el proyecto])</f>
        <v>1646587683</v>
      </c>
      <c r="O11" s="36">
        <f>SUBTOTAL(109,BD_PIC_20232[Aumento en matrícula de programas no presenciales])</f>
        <v>0</v>
      </c>
      <c r="P11" s="36">
        <f>SUBTOTAL(109,BD_PIC_20232[Adecuación y/o dotación de infraestructura física y tecnológica])</f>
        <v>1462727683</v>
      </c>
      <c r="Q11" s="36">
        <f>SUBTOTAL(109,BD_PIC_20232[Estrategias de articulación con educación media])</f>
        <v>0</v>
      </c>
      <c r="R11" s="36">
        <f>SUBTOTAL(109,BD_PIC_20232[Estrategias de bienestar, permanencia y graduación])</f>
        <v>0</v>
      </c>
      <c r="S11" s="36">
        <f>SUBTOTAL(109,BD_PIC_20232[Flexibilización de criterios de ingreso a población vulnerable])</f>
        <v>0</v>
      </c>
      <c r="T11" s="36">
        <f>SUBTOTAL(109,BD_PIC_20232[Nueva oferta y adecuaciones curriculares])</f>
        <v>0</v>
      </c>
      <c r="U11" s="36">
        <f>SUBTOTAL(109,BD_PIC_20232[Optimización de capacidad instalada])</f>
        <v>183860000</v>
      </c>
      <c r="V11" s="36">
        <f>SUBTOTAL(109,BD_PIC_20232[Uso de establecimientos educativos o con aliados estratégicos])</f>
        <v>0</v>
      </c>
      <c r="W11" s="36">
        <f>SUBTOTAL(109,BD_PIC_20232[Suma Destinación Recursos])</f>
        <v>1646587683</v>
      </c>
      <c r="X11" s="16"/>
      <c r="Y11" s="13"/>
    </row>
    <row r="14" spans="2:25" x14ac:dyDescent="0.2">
      <c r="K14" s="55"/>
    </row>
  </sheetData>
  <mergeCells count="7">
    <mergeCell ref="B2:R2"/>
    <mergeCell ref="S2:Y2"/>
    <mergeCell ref="B6:J6"/>
    <mergeCell ref="B7:I7"/>
    <mergeCell ref="J7:N7"/>
    <mergeCell ref="O7:W7"/>
    <mergeCell ref="I4:M4"/>
  </mergeCells>
  <phoneticPr fontId="29" type="noConversion"/>
  <dataValidations count="4">
    <dataValidation type="list" allowBlank="1" showInputMessage="1" showErrorMessage="1" sqref="C17">
      <formula1>INDIRECT(SUBSTITUTE(SUBSTITUTE(#REF!," ","_"),",","."))</formula1>
    </dataValidation>
    <dataValidation type="textLength" operator="lessThanOrEqual" allowBlank="1" showInputMessage="1" showErrorMessage="1" errorTitle="ERROR" error="El texto no puede superar los 2.000 caracteres incluyendo espacios" prompt="Límite máximo de 2.000 caracteres incluyendo espacios" sqref="D9">
      <formula1>2000</formula1>
    </dataValidation>
    <dataValidation type="list" allowBlank="1" showInputMessage="1" showErrorMessage="1" errorTitle="ERROR" error="Seleccione la opción de la lista desplegable" prompt="Seleccione la opción de la lista desplegable" sqref="G9:G10">
      <formula1>"Presencial,Distancia,Virtual,Dual"</formula1>
    </dataValidation>
    <dataValidation type="list" allowBlank="1" showInputMessage="1" showErrorMessage="1" errorTitle="ERROR" error="Seleccione de la lista desplegable, según el Departamento seleccionado previamente" prompt="Seleccione de la lista desplegable, según el Departamento seleccionado previamente" sqref="I9:I10">
      <formula1>INDIRECT(SUBSTITUTE(SUBSTITUTE(H9," ","_"),",","."))</formula1>
    </dataValidation>
  </dataValidations>
  <pageMargins left="0.7" right="0.7" top="0.75" bottom="0.75" header="0.3" footer="0.3"/>
  <pageSetup paperSize="14" scale="60" orientation="landscape" r:id="rId1"/>
  <colBreaks count="1" manualBreakCount="1">
    <brk id="13" max="10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OR" error="Seleccione el Departamento de la lista desplegable" prompt="Seleccione el Departamento de la lista desplegable">
          <x14:formula1>
            <xm:f>LISTAS!$A$3:$A$35</xm:f>
          </x14:formula1>
          <xm:sqref>H9:H10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24"/>
  <sheetViews>
    <sheetView zoomScaleNormal="100" workbookViewId="0">
      <selection activeCell="E1" sqref="E1"/>
    </sheetView>
  </sheetViews>
  <sheetFormatPr baseColWidth="10" defaultColWidth="10.85546875" defaultRowHeight="12.75" x14ac:dyDescent="0.25"/>
  <cols>
    <col min="1" max="1" width="17.7109375" style="42" customWidth="1"/>
    <col min="2" max="5" width="10.85546875" style="42"/>
    <col min="6" max="6" width="42.5703125" style="42" bestFit="1" customWidth="1"/>
    <col min="7" max="16384" width="10.85546875" style="42"/>
  </cols>
  <sheetData>
    <row r="2" spans="1:6" x14ac:dyDescent="0.25">
      <c r="A2" s="41" t="s">
        <v>1088</v>
      </c>
      <c r="C2" s="38" t="s">
        <v>1077</v>
      </c>
      <c r="D2" s="38" t="s">
        <v>1078</v>
      </c>
      <c r="F2" s="38" t="s">
        <v>1080</v>
      </c>
    </row>
    <row r="3" spans="1:6" x14ac:dyDescent="0.25">
      <c r="A3" s="43" t="s">
        <v>14</v>
      </c>
      <c r="C3" s="39" t="s">
        <v>14</v>
      </c>
      <c r="D3" s="39" t="s">
        <v>45</v>
      </c>
      <c r="F3" s="43" t="s">
        <v>1079</v>
      </c>
    </row>
    <row r="4" spans="1:6" x14ac:dyDescent="0.25">
      <c r="A4" s="43" t="s">
        <v>15</v>
      </c>
      <c r="C4" s="39" t="s">
        <v>14</v>
      </c>
      <c r="D4" s="39" t="s">
        <v>46</v>
      </c>
      <c r="F4" s="43" t="s">
        <v>1081</v>
      </c>
    </row>
    <row r="5" spans="1:6" x14ac:dyDescent="0.25">
      <c r="A5" s="43" t="s">
        <v>16</v>
      </c>
      <c r="C5" s="39" t="s">
        <v>14</v>
      </c>
      <c r="D5" s="39" t="s">
        <v>47</v>
      </c>
      <c r="F5" s="43" t="s">
        <v>1082</v>
      </c>
    </row>
    <row r="6" spans="1:6" ht="11.65" customHeight="1" x14ac:dyDescent="0.25">
      <c r="A6" s="43" t="s">
        <v>42</v>
      </c>
      <c r="C6" s="39" t="s">
        <v>14</v>
      </c>
      <c r="D6" s="39" t="s">
        <v>48</v>
      </c>
      <c r="F6" s="43" t="s">
        <v>1083</v>
      </c>
    </row>
    <row r="7" spans="1:6" x14ac:dyDescent="0.25">
      <c r="A7" s="43" t="s">
        <v>17</v>
      </c>
      <c r="C7" s="39" t="s">
        <v>14</v>
      </c>
      <c r="D7" s="39" t="s">
        <v>55</v>
      </c>
      <c r="F7" s="43" t="s">
        <v>1084</v>
      </c>
    </row>
    <row r="8" spans="1:6" x14ac:dyDescent="0.25">
      <c r="A8" s="43" t="s">
        <v>1073</v>
      </c>
      <c r="C8" s="39" t="s">
        <v>14</v>
      </c>
      <c r="D8" s="39" t="s">
        <v>49</v>
      </c>
      <c r="F8" s="43" t="s">
        <v>1085</v>
      </c>
    </row>
    <row r="9" spans="1:6" x14ac:dyDescent="0.25">
      <c r="A9" s="43" t="s">
        <v>18</v>
      </c>
      <c r="C9" s="39" t="s">
        <v>14</v>
      </c>
      <c r="D9" s="39" t="s">
        <v>50</v>
      </c>
      <c r="F9" s="43" t="s">
        <v>1086</v>
      </c>
    </row>
    <row r="10" spans="1:6" ht="13.15" customHeight="1" x14ac:dyDescent="0.25">
      <c r="A10" s="43" t="s">
        <v>19</v>
      </c>
      <c r="C10" s="39" t="s">
        <v>14</v>
      </c>
      <c r="D10" s="39" t="s">
        <v>51</v>
      </c>
      <c r="F10" s="43" t="s">
        <v>1087</v>
      </c>
    </row>
    <row r="11" spans="1:6" x14ac:dyDescent="0.25">
      <c r="A11" s="43" t="s">
        <v>20</v>
      </c>
      <c r="C11" s="39" t="s">
        <v>14</v>
      </c>
      <c r="D11" s="39" t="s">
        <v>54</v>
      </c>
    </row>
    <row r="12" spans="1:6" x14ac:dyDescent="0.25">
      <c r="A12" s="43" t="s">
        <v>21</v>
      </c>
      <c r="C12" s="39" t="s">
        <v>14</v>
      </c>
      <c r="D12" s="39" t="s">
        <v>52</v>
      </c>
    </row>
    <row r="13" spans="1:6" x14ac:dyDescent="0.25">
      <c r="A13" s="43" t="s">
        <v>22</v>
      </c>
      <c r="C13" s="39" t="s">
        <v>14</v>
      </c>
      <c r="D13" s="39" t="s">
        <v>53</v>
      </c>
      <c r="F13" s="38" t="s">
        <v>1103</v>
      </c>
    </row>
    <row r="14" spans="1:6" x14ac:dyDescent="0.25">
      <c r="A14" s="43" t="s">
        <v>23</v>
      </c>
      <c r="C14" s="39" t="s">
        <v>15</v>
      </c>
      <c r="D14" s="39" t="s">
        <v>57</v>
      </c>
      <c r="F14" s="43" t="s">
        <v>1092</v>
      </c>
    </row>
    <row r="15" spans="1:6" x14ac:dyDescent="0.25">
      <c r="A15" s="43" t="s">
        <v>24</v>
      </c>
      <c r="C15" s="39" t="s">
        <v>15</v>
      </c>
      <c r="D15" s="39" t="s">
        <v>137</v>
      </c>
      <c r="F15" s="43" t="s">
        <v>1098</v>
      </c>
    </row>
    <row r="16" spans="1:6" x14ac:dyDescent="0.25">
      <c r="A16" s="43" t="s">
        <v>25</v>
      </c>
      <c r="C16" s="39" t="s">
        <v>15</v>
      </c>
      <c r="D16" s="39" t="s">
        <v>138</v>
      </c>
      <c r="F16" s="43" t="s">
        <v>1093</v>
      </c>
    </row>
    <row r="17" spans="1:6" x14ac:dyDescent="0.25">
      <c r="A17" s="43" t="s">
        <v>26</v>
      </c>
      <c r="C17" s="39" t="s">
        <v>15</v>
      </c>
      <c r="D17" s="39" t="s">
        <v>58</v>
      </c>
      <c r="F17" s="43" t="s">
        <v>1095</v>
      </c>
    </row>
    <row r="18" spans="1:6" ht="13.15" customHeight="1" x14ac:dyDescent="0.25">
      <c r="A18" s="43" t="s">
        <v>27</v>
      </c>
      <c r="C18" s="39" t="s">
        <v>15</v>
      </c>
      <c r="D18" s="39" t="s">
        <v>139</v>
      </c>
      <c r="F18" s="43" t="s">
        <v>1096</v>
      </c>
    </row>
    <row r="19" spans="1:6" x14ac:dyDescent="0.25">
      <c r="A19" s="43" t="s">
        <v>28</v>
      </c>
      <c r="C19" s="39" t="s">
        <v>15</v>
      </c>
      <c r="D19" s="39" t="s">
        <v>59</v>
      </c>
      <c r="F19" s="43" t="s">
        <v>1100</v>
      </c>
    </row>
    <row r="20" spans="1:6" x14ac:dyDescent="0.25">
      <c r="A20" s="43" t="s">
        <v>29</v>
      </c>
      <c r="C20" s="39" t="s">
        <v>15</v>
      </c>
      <c r="D20" s="39" t="s">
        <v>60</v>
      </c>
      <c r="F20" s="43" t="s">
        <v>1094</v>
      </c>
    </row>
    <row r="21" spans="1:6" x14ac:dyDescent="0.25">
      <c r="A21" s="43" t="s">
        <v>30</v>
      </c>
      <c r="C21" s="39" t="s">
        <v>15</v>
      </c>
      <c r="D21" s="39" t="s">
        <v>61</v>
      </c>
      <c r="F21" s="43" t="s">
        <v>1102</v>
      </c>
    </row>
    <row r="22" spans="1:6" x14ac:dyDescent="0.25">
      <c r="A22" s="43" t="s">
        <v>31</v>
      </c>
      <c r="C22" s="39" t="s">
        <v>15</v>
      </c>
      <c r="D22" s="39" t="s">
        <v>62</v>
      </c>
      <c r="F22" s="43" t="s">
        <v>1099</v>
      </c>
    </row>
    <row r="23" spans="1:6" x14ac:dyDescent="0.25">
      <c r="A23" s="43" t="s">
        <v>32</v>
      </c>
      <c r="C23" s="39" t="s">
        <v>15</v>
      </c>
      <c r="D23" s="39" t="s">
        <v>63</v>
      </c>
      <c r="F23" s="43" t="s">
        <v>1101</v>
      </c>
    </row>
    <row r="24" spans="1:6" x14ac:dyDescent="0.25">
      <c r="A24" s="43" t="s">
        <v>33</v>
      </c>
      <c r="C24" s="39" t="s">
        <v>15</v>
      </c>
      <c r="D24" s="39" t="s">
        <v>64</v>
      </c>
      <c r="F24" s="43" t="s">
        <v>1097</v>
      </c>
    </row>
    <row r="25" spans="1:6" x14ac:dyDescent="0.25">
      <c r="A25" s="43" t="s">
        <v>34</v>
      </c>
      <c r="C25" s="39" t="s">
        <v>15</v>
      </c>
      <c r="D25" s="39" t="s">
        <v>65</v>
      </c>
    </row>
    <row r="26" spans="1:6" ht="13.15" customHeight="1" x14ac:dyDescent="0.25">
      <c r="A26" s="43" t="s">
        <v>43</v>
      </c>
      <c r="C26" s="39" t="s">
        <v>15</v>
      </c>
      <c r="D26" s="39" t="s">
        <v>140</v>
      </c>
    </row>
    <row r="27" spans="1:6" x14ac:dyDescent="0.25">
      <c r="A27" s="43" t="s">
        <v>35</v>
      </c>
      <c r="C27" s="39" t="s">
        <v>15</v>
      </c>
      <c r="D27" s="39" t="s">
        <v>66</v>
      </c>
    </row>
    <row r="28" spans="1:6" x14ac:dyDescent="0.25">
      <c r="A28" s="43" t="s">
        <v>36</v>
      </c>
      <c r="C28" s="39" t="s">
        <v>15</v>
      </c>
      <c r="D28" s="39" t="s">
        <v>67</v>
      </c>
    </row>
    <row r="29" spans="1:6" x14ac:dyDescent="0.25">
      <c r="A29" s="43" t="s">
        <v>12</v>
      </c>
      <c r="C29" s="39" t="s">
        <v>15</v>
      </c>
      <c r="D29" s="39" t="s">
        <v>69</v>
      </c>
    </row>
    <row r="30" spans="1:6" x14ac:dyDescent="0.25">
      <c r="A30" s="43" t="s">
        <v>37</v>
      </c>
      <c r="C30" s="39" t="s">
        <v>15</v>
      </c>
      <c r="D30" s="39" t="s">
        <v>68</v>
      </c>
    </row>
    <row r="31" spans="1:6" x14ac:dyDescent="0.25">
      <c r="A31" s="43" t="s">
        <v>38</v>
      </c>
      <c r="C31" s="39" t="s">
        <v>15</v>
      </c>
      <c r="D31" s="39" t="s">
        <v>141</v>
      </c>
    </row>
    <row r="32" spans="1:6" x14ac:dyDescent="0.25">
      <c r="A32" s="43" t="s">
        <v>39</v>
      </c>
      <c r="C32" s="39" t="s">
        <v>15</v>
      </c>
      <c r="D32" s="39" t="s">
        <v>70</v>
      </c>
    </row>
    <row r="33" spans="1:4" x14ac:dyDescent="0.25">
      <c r="A33" s="43" t="s">
        <v>44</v>
      </c>
      <c r="C33" s="39" t="s">
        <v>15</v>
      </c>
      <c r="D33" s="39" t="s">
        <v>72</v>
      </c>
    </row>
    <row r="34" spans="1:4" x14ac:dyDescent="0.25">
      <c r="A34" s="43" t="s">
        <v>40</v>
      </c>
      <c r="C34" s="39" t="s">
        <v>15</v>
      </c>
      <c r="D34" s="39" t="s">
        <v>73</v>
      </c>
    </row>
    <row r="35" spans="1:4" ht="13.15" customHeight="1" x14ac:dyDescent="0.25">
      <c r="A35" s="43" t="s">
        <v>41</v>
      </c>
      <c r="C35" s="39" t="s">
        <v>15</v>
      </c>
      <c r="D35" s="39" t="s">
        <v>74</v>
      </c>
    </row>
    <row r="36" spans="1:4" x14ac:dyDescent="0.25">
      <c r="C36" s="39" t="s">
        <v>15</v>
      </c>
      <c r="D36" s="39" t="s">
        <v>142</v>
      </c>
    </row>
    <row r="37" spans="1:4" x14ac:dyDescent="0.25">
      <c r="C37" s="39" t="s">
        <v>15</v>
      </c>
      <c r="D37" s="39" t="s">
        <v>20</v>
      </c>
    </row>
    <row r="38" spans="1:4" x14ac:dyDescent="0.25">
      <c r="C38" s="39" t="s">
        <v>15</v>
      </c>
      <c r="D38" s="39" t="s">
        <v>133</v>
      </c>
    </row>
    <row r="39" spans="1:4" x14ac:dyDescent="0.25">
      <c r="C39" s="39" t="s">
        <v>15</v>
      </c>
      <c r="D39" s="39" t="s">
        <v>75</v>
      </c>
    </row>
    <row r="40" spans="1:4" x14ac:dyDescent="0.25">
      <c r="C40" s="39" t="s">
        <v>15</v>
      </c>
      <c r="D40" s="39" t="s">
        <v>143</v>
      </c>
    </row>
    <row r="41" spans="1:4" x14ac:dyDescent="0.25">
      <c r="C41" s="39" t="s">
        <v>15</v>
      </c>
      <c r="D41" s="39" t="s">
        <v>76</v>
      </c>
    </row>
    <row r="42" spans="1:4" x14ac:dyDescent="0.25">
      <c r="C42" s="39" t="s">
        <v>15</v>
      </c>
      <c r="D42" s="39" t="s">
        <v>77</v>
      </c>
    </row>
    <row r="43" spans="1:4" x14ac:dyDescent="0.25">
      <c r="C43" s="39" t="s">
        <v>15</v>
      </c>
      <c r="D43" s="39" t="s">
        <v>144</v>
      </c>
    </row>
    <row r="44" spans="1:4" x14ac:dyDescent="0.25">
      <c r="C44" s="39" t="s">
        <v>15</v>
      </c>
      <c r="D44" s="39" t="s">
        <v>78</v>
      </c>
    </row>
    <row r="45" spans="1:4" ht="13.15" customHeight="1" x14ac:dyDescent="0.25">
      <c r="C45" s="39" t="s">
        <v>15</v>
      </c>
      <c r="D45" s="39" t="s">
        <v>79</v>
      </c>
    </row>
    <row r="46" spans="1:4" x14ac:dyDescent="0.25">
      <c r="C46" s="39" t="s">
        <v>15</v>
      </c>
      <c r="D46" s="39" t="s">
        <v>145</v>
      </c>
    </row>
    <row r="47" spans="1:4" x14ac:dyDescent="0.25">
      <c r="C47" s="39" t="s">
        <v>15</v>
      </c>
      <c r="D47" s="39" t="s">
        <v>71</v>
      </c>
    </row>
    <row r="48" spans="1:4" x14ac:dyDescent="0.25">
      <c r="C48" s="39" t="s">
        <v>15</v>
      </c>
      <c r="D48" s="39" t="s">
        <v>146</v>
      </c>
    </row>
    <row r="49" spans="3:4" x14ac:dyDescent="0.25">
      <c r="C49" s="39" t="s">
        <v>15</v>
      </c>
      <c r="D49" s="39" t="s">
        <v>147</v>
      </c>
    </row>
    <row r="50" spans="3:4" x14ac:dyDescent="0.25">
      <c r="C50" s="39" t="s">
        <v>15</v>
      </c>
      <c r="D50" s="39" t="s">
        <v>80</v>
      </c>
    </row>
    <row r="51" spans="3:4" x14ac:dyDescent="0.25">
      <c r="C51" s="39" t="s">
        <v>15</v>
      </c>
      <c r="D51" s="39" t="s">
        <v>148</v>
      </c>
    </row>
    <row r="52" spans="3:4" x14ac:dyDescent="0.25">
      <c r="C52" s="39" t="s">
        <v>15</v>
      </c>
      <c r="D52" s="39" t="s">
        <v>81</v>
      </c>
    </row>
    <row r="53" spans="3:4" x14ac:dyDescent="0.25">
      <c r="C53" s="39" t="s">
        <v>15</v>
      </c>
      <c r="D53" s="39" t="s">
        <v>82</v>
      </c>
    </row>
    <row r="54" spans="3:4" x14ac:dyDescent="0.25">
      <c r="C54" s="39" t="s">
        <v>15</v>
      </c>
      <c r="D54" s="39" t="s">
        <v>83</v>
      </c>
    </row>
    <row r="55" spans="3:4" ht="13.15" customHeight="1" x14ac:dyDescent="0.25">
      <c r="C55" s="39" t="s">
        <v>15</v>
      </c>
      <c r="D55" s="39" t="s">
        <v>84</v>
      </c>
    </row>
    <row r="56" spans="3:4" x14ac:dyDescent="0.25">
      <c r="C56" s="39" t="s">
        <v>15</v>
      </c>
      <c r="D56" s="39" t="s">
        <v>1013</v>
      </c>
    </row>
    <row r="57" spans="3:4" x14ac:dyDescent="0.25">
      <c r="C57" s="39" t="s">
        <v>15</v>
      </c>
      <c r="D57" s="39" t="s">
        <v>166</v>
      </c>
    </row>
    <row r="58" spans="3:4" x14ac:dyDescent="0.25">
      <c r="C58" s="39" t="s">
        <v>15</v>
      </c>
      <c r="D58" s="39" t="s">
        <v>149</v>
      </c>
    </row>
    <row r="59" spans="3:4" ht="13.15" customHeight="1" x14ac:dyDescent="0.25">
      <c r="C59" s="39" t="s">
        <v>15</v>
      </c>
      <c r="D59" s="39" t="s">
        <v>150</v>
      </c>
    </row>
    <row r="60" spans="3:4" x14ac:dyDescent="0.25">
      <c r="C60" s="39" t="s">
        <v>15</v>
      </c>
      <c r="D60" s="39" t="s">
        <v>85</v>
      </c>
    </row>
    <row r="61" spans="3:4" x14ac:dyDescent="0.25">
      <c r="C61" s="39" t="s">
        <v>15</v>
      </c>
      <c r="D61" s="39" t="s">
        <v>86</v>
      </c>
    </row>
    <row r="62" spans="3:4" x14ac:dyDescent="0.25">
      <c r="C62" s="39" t="s">
        <v>15</v>
      </c>
      <c r="D62" s="39" t="s">
        <v>87</v>
      </c>
    </row>
    <row r="63" spans="3:4" x14ac:dyDescent="0.25">
      <c r="C63" s="39" t="s">
        <v>15</v>
      </c>
      <c r="D63" s="39" t="s">
        <v>151</v>
      </c>
    </row>
    <row r="64" spans="3:4" x14ac:dyDescent="0.25">
      <c r="C64" s="39" t="s">
        <v>15</v>
      </c>
      <c r="D64" s="39" t="s">
        <v>88</v>
      </c>
    </row>
    <row r="65" spans="3:4" ht="13.15" customHeight="1" x14ac:dyDescent="0.25">
      <c r="C65" s="39" t="s">
        <v>15</v>
      </c>
      <c r="D65" s="39" t="s">
        <v>89</v>
      </c>
    </row>
    <row r="66" spans="3:4" x14ac:dyDescent="0.25">
      <c r="C66" s="39" t="s">
        <v>15</v>
      </c>
      <c r="D66" s="39" t="s">
        <v>90</v>
      </c>
    </row>
    <row r="67" spans="3:4" x14ac:dyDescent="0.25">
      <c r="C67" s="39" t="s">
        <v>15</v>
      </c>
      <c r="D67" s="39" t="s">
        <v>91</v>
      </c>
    </row>
    <row r="68" spans="3:4" x14ac:dyDescent="0.25">
      <c r="C68" s="39" t="s">
        <v>15</v>
      </c>
      <c r="D68" s="39" t="s">
        <v>152</v>
      </c>
    </row>
    <row r="69" spans="3:4" x14ac:dyDescent="0.25">
      <c r="C69" s="39" t="s">
        <v>15</v>
      </c>
      <c r="D69" s="39" t="s">
        <v>92</v>
      </c>
    </row>
    <row r="70" spans="3:4" x14ac:dyDescent="0.25">
      <c r="C70" s="39" t="s">
        <v>15</v>
      </c>
      <c r="D70" s="39" t="s">
        <v>153</v>
      </c>
    </row>
    <row r="71" spans="3:4" x14ac:dyDescent="0.25">
      <c r="C71" s="39" t="s">
        <v>15</v>
      </c>
      <c r="D71" s="39" t="s">
        <v>154</v>
      </c>
    </row>
    <row r="72" spans="3:4" x14ac:dyDescent="0.25">
      <c r="C72" s="39" t="s">
        <v>15</v>
      </c>
      <c r="D72" s="39" t="s">
        <v>93</v>
      </c>
    </row>
    <row r="73" spans="3:4" x14ac:dyDescent="0.25">
      <c r="C73" s="39" t="s">
        <v>15</v>
      </c>
      <c r="D73" s="39" t="s">
        <v>134</v>
      </c>
    </row>
    <row r="74" spans="3:4" x14ac:dyDescent="0.25">
      <c r="C74" s="39" t="s">
        <v>15</v>
      </c>
      <c r="D74" s="39" t="s">
        <v>155</v>
      </c>
    </row>
    <row r="75" spans="3:4" x14ac:dyDescent="0.25">
      <c r="C75" s="39" t="s">
        <v>15</v>
      </c>
      <c r="D75" s="39" t="s">
        <v>156</v>
      </c>
    </row>
    <row r="76" spans="3:4" x14ac:dyDescent="0.25">
      <c r="C76" s="39" t="s">
        <v>15</v>
      </c>
      <c r="D76" s="39" t="s">
        <v>157</v>
      </c>
    </row>
    <row r="77" spans="3:4" x14ac:dyDescent="0.25">
      <c r="C77" s="39" t="s">
        <v>15</v>
      </c>
      <c r="D77" s="39" t="s">
        <v>158</v>
      </c>
    </row>
    <row r="78" spans="3:4" x14ac:dyDescent="0.25">
      <c r="C78" s="39" t="s">
        <v>15</v>
      </c>
      <c r="D78" s="39" t="s">
        <v>94</v>
      </c>
    </row>
    <row r="79" spans="3:4" x14ac:dyDescent="0.25">
      <c r="C79" s="39" t="s">
        <v>15</v>
      </c>
      <c r="D79" s="39" t="s">
        <v>95</v>
      </c>
    </row>
    <row r="80" spans="3:4" x14ac:dyDescent="0.25">
      <c r="C80" s="39" t="s">
        <v>15</v>
      </c>
      <c r="D80" s="39" t="s">
        <v>96</v>
      </c>
    </row>
    <row r="81" spans="3:4" x14ac:dyDescent="0.25">
      <c r="C81" s="39" t="s">
        <v>15</v>
      </c>
      <c r="D81" s="39" t="s">
        <v>159</v>
      </c>
    </row>
    <row r="82" spans="3:4" x14ac:dyDescent="0.25">
      <c r="C82" s="39" t="s">
        <v>15</v>
      </c>
      <c r="D82" s="39" t="s">
        <v>56</v>
      </c>
    </row>
    <row r="83" spans="3:4" x14ac:dyDescent="0.25">
      <c r="C83" s="39" t="s">
        <v>15</v>
      </c>
      <c r="D83" s="39" t="s">
        <v>97</v>
      </c>
    </row>
    <row r="84" spans="3:4" x14ac:dyDescent="0.25">
      <c r="C84" s="39" t="s">
        <v>15</v>
      </c>
      <c r="D84" s="39" t="s">
        <v>98</v>
      </c>
    </row>
    <row r="85" spans="3:4" x14ac:dyDescent="0.25">
      <c r="C85" s="39" t="s">
        <v>15</v>
      </c>
      <c r="D85" s="39" t="s">
        <v>99</v>
      </c>
    </row>
    <row r="86" spans="3:4" x14ac:dyDescent="0.25">
      <c r="C86" s="39" t="s">
        <v>15</v>
      </c>
      <c r="D86" s="39" t="s">
        <v>34</v>
      </c>
    </row>
    <row r="87" spans="3:4" x14ac:dyDescent="0.25">
      <c r="C87" s="39" t="s">
        <v>15</v>
      </c>
      <c r="D87" s="39" t="s">
        <v>101</v>
      </c>
    </row>
    <row r="88" spans="3:4" x14ac:dyDescent="0.25">
      <c r="C88" s="39" t="s">
        <v>15</v>
      </c>
      <c r="D88" s="39" t="s">
        <v>100</v>
      </c>
    </row>
    <row r="89" spans="3:4" x14ac:dyDescent="0.25">
      <c r="C89" s="39" t="s">
        <v>15</v>
      </c>
      <c r="D89" s="39" t="s">
        <v>102</v>
      </c>
    </row>
    <row r="90" spans="3:4" x14ac:dyDescent="0.25">
      <c r="C90" s="39" t="s">
        <v>15</v>
      </c>
      <c r="D90" s="39" t="s">
        <v>160</v>
      </c>
    </row>
    <row r="91" spans="3:4" x14ac:dyDescent="0.25">
      <c r="C91" s="39" t="s">
        <v>15</v>
      </c>
      <c r="D91" s="39" t="s">
        <v>103</v>
      </c>
    </row>
    <row r="92" spans="3:4" x14ac:dyDescent="0.25">
      <c r="C92" s="39" t="s">
        <v>15</v>
      </c>
      <c r="D92" s="39" t="s">
        <v>161</v>
      </c>
    </row>
    <row r="93" spans="3:4" x14ac:dyDescent="0.25">
      <c r="C93" s="39" t="s">
        <v>15</v>
      </c>
      <c r="D93" s="39" t="s">
        <v>104</v>
      </c>
    </row>
    <row r="94" spans="3:4" x14ac:dyDescent="0.25">
      <c r="C94" s="39" t="s">
        <v>15</v>
      </c>
      <c r="D94" s="39" t="s">
        <v>105</v>
      </c>
    </row>
    <row r="95" spans="3:4" x14ac:dyDescent="0.25">
      <c r="C95" s="39" t="s">
        <v>15</v>
      </c>
      <c r="D95" s="39" t="s">
        <v>106</v>
      </c>
    </row>
    <row r="96" spans="3:4" x14ac:dyDescent="0.25">
      <c r="C96" s="39" t="s">
        <v>15</v>
      </c>
      <c r="D96" s="39" t="s">
        <v>107</v>
      </c>
    </row>
    <row r="97" spans="3:4" x14ac:dyDescent="0.25">
      <c r="C97" s="39" t="s">
        <v>15</v>
      </c>
      <c r="D97" s="39" t="s">
        <v>162</v>
      </c>
    </row>
    <row r="98" spans="3:4" x14ac:dyDescent="0.25">
      <c r="C98" s="39" t="s">
        <v>15</v>
      </c>
      <c r="D98" s="39" t="s">
        <v>163</v>
      </c>
    </row>
    <row r="99" spans="3:4" x14ac:dyDescent="0.25">
      <c r="C99" s="39" t="s">
        <v>15</v>
      </c>
      <c r="D99" s="39" t="s">
        <v>108</v>
      </c>
    </row>
    <row r="100" spans="3:4" x14ac:dyDescent="0.25">
      <c r="C100" s="39" t="s">
        <v>15</v>
      </c>
      <c r="D100" s="39" t="s">
        <v>164</v>
      </c>
    </row>
    <row r="101" spans="3:4" x14ac:dyDescent="0.25">
      <c r="C101" s="39" t="s">
        <v>15</v>
      </c>
      <c r="D101" s="39" t="s">
        <v>109</v>
      </c>
    </row>
    <row r="102" spans="3:4" x14ac:dyDescent="0.25">
      <c r="C102" s="39" t="s">
        <v>15</v>
      </c>
      <c r="D102" s="39" t="s">
        <v>1014</v>
      </c>
    </row>
    <row r="103" spans="3:4" x14ac:dyDescent="0.25">
      <c r="C103" s="39" t="s">
        <v>15</v>
      </c>
      <c r="D103" s="39" t="s">
        <v>110</v>
      </c>
    </row>
    <row r="104" spans="3:4" x14ac:dyDescent="0.25">
      <c r="C104" s="39" t="s">
        <v>15</v>
      </c>
      <c r="D104" s="39" t="s">
        <v>111</v>
      </c>
    </row>
    <row r="105" spans="3:4" x14ac:dyDescent="0.25">
      <c r="C105" s="39" t="s">
        <v>15</v>
      </c>
      <c r="D105" s="39" t="s">
        <v>135</v>
      </c>
    </row>
    <row r="106" spans="3:4" x14ac:dyDescent="0.25">
      <c r="C106" s="39" t="s">
        <v>15</v>
      </c>
      <c r="D106" s="39" t="s">
        <v>1015</v>
      </c>
    </row>
    <row r="107" spans="3:4" x14ac:dyDescent="0.25">
      <c r="C107" s="39" t="s">
        <v>15</v>
      </c>
      <c r="D107" s="39" t="s">
        <v>1009</v>
      </c>
    </row>
    <row r="108" spans="3:4" x14ac:dyDescent="0.25">
      <c r="C108" s="39" t="s">
        <v>15</v>
      </c>
      <c r="D108" s="39" t="s">
        <v>112</v>
      </c>
    </row>
    <row r="109" spans="3:4" x14ac:dyDescent="0.25">
      <c r="C109" s="39" t="s">
        <v>15</v>
      </c>
      <c r="D109" s="39" t="s">
        <v>1010</v>
      </c>
    </row>
    <row r="110" spans="3:4" x14ac:dyDescent="0.25">
      <c r="C110" s="39" t="s">
        <v>15</v>
      </c>
      <c r="D110" s="39" t="s">
        <v>1011</v>
      </c>
    </row>
    <row r="111" spans="3:4" x14ac:dyDescent="0.25">
      <c r="C111" s="39" t="s">
        <v>15</v>
      </c>
      <c r="D111" s="39" t="s">
        <v>165</v>
      </c>
    </row>
    <row r="112" spans="3:4" x14ac:dyDescent="0.25">
      <c r="C112" s="39" t="s">
        <v>15</v>
      </c>
      <c r="D112" s="39" t="s">
        <v>113</v>
      </c>
    </row>
    <row r="113" spans="3:4" x14ac:dyDescent="0.25">
      <c r="C113" s="39" t="s">
        <v>15</v>
      </c>
      <c r="D113" s="39" t="s">
        <v>114</v>
      </c>
    </row>
    <row r="114" spans="3:4" x14ac:dyDescent="0.25">
      <c r="C114" s="39" t="s">
        <v>15</v>
      </c>
      <c r="D114" s="39" t="s">
        <v>115</v>
      </c>
    </row>
    <row r="115" spans="3:4" x14ac:dyDescent="0.25">
      <c r="C115" s="39" t="s">
        <v>15</v>
      </c>
      <c r="D115" s="39" t="s">
        <v>1008</v>
      </c>
    </row>
    <row r="116" spans="3:4" x14ac:dyDescent="0.25">
      <c r="C116" s="39" t="s">
        <v>15</v>
      </c>
      <c r="D116" s="39" t="s">
        <v>1012</v>
      </c>
    </row>
    <row r="117" spans="3:4" x14ac:dyDescent="0.25">
      <c r="C117" s="39" t="s">
        <v>15</v>
      </c>
      <c r="D117" s="39" t="s">
        <v>116</v>
      </c>
    </row>
    <row r="118" spans="3:4" x14ac:dyDescent="0.25">
      <c r="C118" s="39" t="s">
        <v>15</v>
      </c>
      <c r="D118" s="39" t="s">
        <v>117</v>
      </c>
    </row>
    <row r="119" spans="3:4" x14ac:dyDescent="0.25">
      <c r="C119" s="39" t="s">
        <v>15</v>
      </c>
      <c r="D119" s="39" t="s">
        <v>118</v>
      </c>
    </row>
    <row r="120" spans="3:4" x14ac:dyDescent="0.25">
      <c r="C120" s="39" t="s">
        <v>15</v>
      </c>
      <c r="D120" s="39" t="s">
        <v>119</v>
      </c>
    </row>
    <row r="121" spans="3:4" x14ac:dyDescent="0.25">
      <c r="C121" s="39" t="s">
        <v>15</v>
      </c>
      <c r="D121" s="39" t="s">
        <v>120</v>
      </c>
    </row>
    <row r="122" spans="3:4" x14ac:dyDescent="0.25">
      <c r="C122" s="39" t="s">
        <v>15</v>
      </c>
      <c r="D122" s="39" t="s">
        <v>121</v>
      </c>
    </row>
    <row r="123" spans="3:4" x14ac:dyDescent="0.25">
      <c r="C123" s="39" t="s">
        <v>15</v>
      </c>
      <c r="D123" s="39" t="s">
        <v>167</v>
      </c>
    </row>
    <row r="124" spans="3:4" x14ac:dyDescent="0.25">
      <c r="C124" s="39" t="s">
        <v>15</v>
      </c>
      <c r="D124" s="39" t="s">
        <v>122</v>
      </c>
    </row>
    <row r="125" spans="3:4" x14ac:dyDescent="0.25">
      <c r="C125" s="39" t="s">
        <v>15</v>
      </c>
      <c r="D125" s="39" t="s">
        <v>123</v>
      </c>
    </row>
    <row r="126" spans="3:4" x14ac:dyDescent="0.25">
      <c r="C126" s="39" t="s">
        <v>15</v>
      </c>
      <c r="D126" s="39" t="s">
        <v>124</v>
      </c>
    </row>
    <row r="127" spans="3:4" x14ac:dyDescent="0.25">
      <c r="C127" s="39" t="s">
        <v>15</v>
      </c>
      <c r="D127" s="39" t="s">
        <v>136</v>
      </c>
    </row>
    <row r="128" spans="3:4" x14ac:dyDescent="0.25">
      <c r="C128" s="39" t="s">
        <v>15</v>
      </c>
      <c r="D128" s="39" t="s">
        <v>125</v>
      </c>
    </row>
    <row r="129" spans="3:4" x14ac:dyDescent="0.25">
      <c r="C129" s="39" t="s">
        <v>15</v>
      </c>
      <c r="D129" s="39" t="s">
        <v>126</v>
      </c>
    </row>
    <row r="130" spans="3:4" x14ac:dyDescent="0.25">
      <c r="C130" s="39" t="s">
        <v>15</v>
      </c>
      <c r="D130" s="39" t="s">
        <v>168</v>
      </c>
    </row>
    <row r="131" spans="3:4" x14ac:dyDescent="0.25">
      <c r="C131" s="39" t="s">
        <v>15</v>
      </c>
      <c r="D131" s="39" t="s">
        <v>127</v>
      </c>
    </row>
    <row r="132" spans="3:4" x14ac:dyDescent="0.25">
      <c r="C132" s="39" t="s">
        <v>15</v>
      </c>
      <c r="D132" s="39" t="s">
        <v>128</v>
      </c>
    </row>
    <row r="133" spans="3:4" x14ac:dyDescent="0.25">
      <c r="C133" s="39" t="s">
        <v>15</v>
      </c>
      <c r="D133" s="39" t="s">
        <v>986</v>
      </c>
    </row>
    <row r="134" spans="3:4" x14ac:dyDescent="0.25">
      <c r="C134" s="39" t="s">
        <v>15</v>
      </c>
      <c r="D134" s="39" t="s">
        <v>129</v>
      </c>
    </row>
    <row r="135" spans="3:4" x14ac:dyDescent="0.25">
      <c r="C135" s="39" t="s">
        <v>15</v>
      </c>
      <c r="D135" s="39" t="s">
        <v>130</v>
      </c>
    </row>
    <row r="136" spans="3:4" x14ac:dyDescent="0.25">
      <c r="C136" s="39" t="s">
        <v>15</v>
      </c>
      <c r="D136" s="39" t="s">
        <v>169</v>
      </c>
    </row>
    <row r="137" spans="3:4" x14ac:dyDescent="0.25">
      <c r="C137" s="39" t="s">
        <v>15</v>
      </c>
      <c r="D137" s="39" t="s">
        <v>131</v>
      </c>
    </row>
    <row r="138" spans="3:4" x14ac:dyDescent="0.25">
      <c r="C138" s="39" t="s">
        <v>15</v>
      </c>
      <c r="D138" s="39" t="s">
        <v>132</v>
      </c>
    </row>
    <row r="139" spans="3:4" x14ac:dyDescent="0.25">
      <c r="C139" s="39" t="s">
        <v>16</v>
      </c>
      <c r="D139" s="39" t="s">
        <v>16</v>
      </c>
    </row>
    <row r="140" spans="3:4" x14ac:dyDescent="0.25">
      <c r="C140" s="39" t="s">
        <v>16</v>
      </c>
      <c r="D140" s="39" t="s">
        <v>171</v>
      </c>
    </row>
    <row r="141" spans="3:4" x14ac:dyDescent="0.25">
      <c r="C141" s="39" t="s">
        <v>16</v>
      </c>
      <c r="D141" s="39" t="s">
        <v>173</v>
      </c>
    </row>
    <row r="142" spans="3:4" x14ac:dyDescent="0.25">
      <c r="C142" s="39" t="s">
        <v>16</v>
      </c>
      <c r="D142" s="39" t="s">
        <v>174</v>
      </c>
    </row>
    <row r="143" spans="3:4" x14ac:dyDescent="0.25">
      <c r="C143" s="39" t="s">
        <v>16</v>
      </c>
      <c r="D143" s="39" t="s">
        <v>175</v>
      </c>
    </row>
    <row r="144" spans="3:4" x14ac:dyDescent="0.25">
      <c r="C144" s="39" t="s">
        <v>16</v>
      </c>
      <c r="D144" s="39" t="s">
        <v>170</v>
      </c>
    </row>
    <row r="145" spans="3:4" x14ac:dyDescent="0.25">
      <c r="C145" s="39" t="s">
        <v>16</v>
      </c>
      <c r="D145" s="39" t="s">
        <v>172</v>
      </c>
    </row>
    <row r="146" spans="3:4" x14ac:dyDescent="0.25">
      <c r="C146" s="39" t="s">
        <v>42</v>
      </c>
      <c r="D146" s="39" t="s">
        <v>177</v>
      </c>
    </row>
    <row r="147" spans="3:4" x14ac:dyDescent="0.25">
      <c r="C147" s="39" t="s">
        <v>42</v>
      </c>
      <c r="D147" s="39" t="s">
        <v>176</v>
      </c>
    </row>
    <row r="148" spans="3:4" x14ac:dyDescent="0.25">
      <c r="C148" s="39" t="s">
        <v>17</v>
      </c>
      <c r="D148" s="39" t="s">
        <v>178</v>
      </c>
    </row>
    <row r="149" spans="3:4" x14ac:dyDescent="0.25">
      <c r="C149" s="39" t="s">
        <v>17</v>
      </c>
      <c r="D149" s="39" t="s">
        <v>190</v>
      </c>
    </row>
    <row r="150" spans="3:4" x14ac:dyDescent="0.25">
      <c r="C150" s="39" t="s">
        <v>17</v>
      </c>
      <c r="D150" s="39" t="s">
        <v>1016</v>
      </c>
    </row>
    <row r="151" spans="3:4" x14ac:dyDescent="0.25">
      <c r="C151" s="39" t="s">
        <v>17</v>
      </c>
      <c r="D151" s="39" t="s">
        <v>179</v>
      </c>
    </row>
    <row r="152" spans="3:4" x14ac:dyDescent="0.25">
      <c r="C152" s="39" t="s">
        <v>17</v>
      </c>
      <c r="D152" s="39" t="s">
        <v>180</v>
      </c>
    </row>
    <row r="153" spans="3:4" x14ac:dyDescent="0.25">
      <c r="C153" s="39" t="s">
        <v>17</v>
      </c>
      <c r="D153" s="39" t="s">
        <v>1017</v>
      </c>
    </row>
    <row r="154" spans="3:4" x14ac:dyDescent="0.25">
      <c r="C154" s="39" t="s">
        <v>17</v>
      </c>
      <c r="D154" s="39" t="s">
        <v>181</v>
      </c>
    </row>
    <row r="155" spans="3:4" x14ac:dyDescent="0.25">
      <c r="C155" s="39" t="s">
        <v>17</v>
      </c>
      <c r="D155" s="39" t="s">
        <v>182</v>
      </c>
    </row>
    <row r="156" spans="3:4" x14ac:dyDescent="0.25">
      <c r="C156" s="39" t="s">
        <v>17</v>
      </c>
      <c r="D156" s="39" t="s">
        <v>191</v>
      </c>
    </row>
    <row r="157" spans="3:4" x14ac:dyDescent="0.25">
      <c r="C157" s="39" t="s">
        <v>17</v>
      </c>
      <c r="D157" s="39" t="s">
        <v>1018</v>
      </c>
    </row>
    <row r="158" spans="3:4" x14ac:dyDescent="0.25">
      <c r="C158" s="39" t="s">
        <v>17</v>
      </c>
      <c r="D158" s="39" t="s">
        <v>183</v>
      </c>
    </row>
    <row r="159" spans="3:4" x14ac:dyDescent="0.25">
      <c r="C159" s="39" t="s">
        <v>17</v>
      </c>
      <c r="D159" s="39" t="s">
        <v>184</v>
      </c>
    </row>
    <row r="160" spans="3:4" x14ac:dyDescent="0.25">
      <c r="C160" s="39" t="s">
        <v>17</v>
      </c>
      <c r="D160" s="39" t="s">
        <v>185</v>
      </c>
    </row>
    <row r="161" spans="3:4" x14ac:dyDescent="0.25">
      <c r="C161" s="39" t="s">
        <v>17</v>
      </c>
      <c r="D161" s="39" t="s">
        <v>186</v>
      </c>
    </row>
    <row r="162" spans="3:4" x14ac:dyDescent="0.25">
      <c r="C162" s="39" t="s">
        <v>17</v>
      </c>
      <c r="D162" s="39" t="s">
        <v>187</v>
      </c>
    </row>
    <row r="163" spans="3:4" x14ac:dyDescent="0.25">
      <c r="C163" s="39" t="s">
        <v>17</v>
      </c>
      <c r="D163" s="39" t="s">
        <v>192</v>
      </c>
    </row>
    <row r="164" spans="3:4" x14ac:dyDescent="0.25">
      <c r="C164" s="39" t="s">
        <v>17</v>
      </c>
      <c r="D164" s="39" t="s">
        <v>108</v>
      </c>
    </row>
    <row r="165" spans="3:4" x14ac:dyDescent="0.25">
      <c r="C165" s="39" t="s">
        <v>17</v>
      </c>
      <c r="D165" s="39" t="s">
        <v>188</v>
      </c>
    </row>
    <row r="166" spans="3:4" x14ac:dyDescent="0.25">
      <c r="C166" s="39" t="s">
        <v>17</v>
      </c>
      <c r="D166" s="39" t="s">
        <v>193</v>
      </c>
    </row>
    <row r="167" spans="3:4" x14ac:dyDescent="0.25">
      <c r="C167" s="39" t="s">
        <v>17</v>
      </c>
      <c r="D167" s="39" t="s">
        <v>194</v>
      </c>
    </row>
    <row r="168" spans="3:4" x14ac:dyDescent="0.25">
      <c r="C168" s="39" t="s">
        <v>17</v>
      </c>
      <c r="D168" s="39" t="s">
        <v>195</v>
      </c>
    </row>
    <row r="169" spans="3:4" x14ac:dyDescent="0.25">
      <c r="C169" s="39" t="s">
        <v>17</v>
      </c>
      <c r="D169" s="39" t="s">
        <v>189</v>
      </c>
    </row>
    <row r="170" spans="3:4" x14ac:dyDescent="0.25">
      <c r="C170" s="39" t="s">
        <v>17</v>
      </c>
      <c r="D170" s="39" t="s">
        <v>196</v>
      </c>
    </row>
    <row r="171" spans="3:4" x14ac:dyDescent="0.25">
      <c r="C171" s="39" t="s">
        <v>1073</v>
      </c>
      <c r="D171" s="39" t="s">
        <v>197</v>
      </c>
    </row>
    <row r="172" spans="3:4" x14ac:dyDescent="0.25">
      <c r="C172" s="39" t="s">
        <v>18</v>
      </c>
      <c r="D172" s="39" t="s">
        <v>198</v>
      </c>
    </row>
    <row r="173" spans="3:4" x14ac:dyDescent="0.25">
      <c r="C173" s="39" t="s">
        <v>18</v>
      </c>
      <c r="D173" s="39" t="s">
        <v>987</v>
      </c>
    </row>
    <row r="174" spans="3:4" x14ac:dyDescent="0.25">
      <c r="C174" s="39" t="s">
        <v>18</v>
      </c>
      <c r="D174" s="39" t="s">
        <v>199</v>
      </c>
    </row>
    <row r="175" spans="3:4" x14ac:dyDescent="0.25">
      <c r="C175" s="39" t="s">
        <v>18</v>
      </c>
      <c r="D175" s="39" t="s">
        <v>200</v>
      </c>
    </row>
    <row r="176" spans="3:4" x14ac:dyDescent="0.25">
      <c r="C176" s="39" t="s">
        <v>18</v>
      </c>
      <c r="D176" s="39" t="s">
        <v>201</v>
      </c>
    </row>
    <row r="177" spans="3:4" x14ac:dyDescent="0.25">
      <c r="C177" s="39" t="s">
        <v>18</v>
      </c>
      <c r="D177" s="39" t="s">
        <v>1020</v>
      </c>
    </row>
    <row r="178" spans="3:4" x14ac:dyDescent="0.25">
      <c r="C178" s="39" t="s">
        <v>18</v>
      </c>
      <c r="D178" s="39" t="s">
        <v>202</v>
      </c>
    </row>
    <row r="179" spans="3:4" x14ac:dyDescent="0.25">
      <c r="C179" s="39" t="s">
        <v>18</v>
      </c>
      <c r="D179" s="39" t="s">
        <v>203</v>
      </c>
    </row>
    <row r="180" spans="3:4" x14ac:dyDescent="0.25">
      <c r="C180" s="39" t="s">
        <v>18</v>
      </c>
      <c r="D180" s="39" t="s">
        <v>1019</v>
      </c>
    </row>
    <row r="181" spans="3:4" x14ac:dyDescent="0.25">
      <c r="C181" s="39" t="s">
        <v>18</v>
      </c>
      <c r="D181" s="39" t="s">
        <v>204</v>
      </c>
    </row>
    <row r="182" spans="3:4" x14ac:dyDescent="0.25">
      <c r="C182" s="39" t="s">
        <v>18</v>
      </c>
      <c r="D182" s="39" t="s">
        <v>205</v>
      </c>
    </row>
    <row r="183" spans="3:4" x14ac:dyDescent="0.25">
      <c r="C183" s="39" t="s">
        <v>18</v>
      </c>
      <c r="D183" s="39" t="s">
        <v>26</v>
      </c>
    </row>
    <row r="184" spans="3:4" x14ac:dyDescent="0.25">
      <c r="C184" s="39" t="s">
        <v>18</v>
      </c>
      <c r="D184" s="39" t="s">
        <v>1021</v>
      </c>
    </row>
    <row r="185" spans="3:4" x14ac:dyDescent="0.25">
      <c r="C185" s="39" t="s">
        <v>18</v>
      </c>
      <c r="D185" s="39" t="s">
        <v>206</v>
      </c>
    </row>
    <row r="186" spans="3:4" x14ac:dyDescent="0.25">
      <c r="C186" s="39" t="s">
        <v>18</v>
      </c>
      <c r="D186" s="39" t="s">
        <v>207</v>
      </c>
    </row>
    <row r="187" spans="3:4" x14ac:dyDescent="0.25">
      <c r="C187" s="39" t="s">
        <v>18</v>
      </c>
      <c r="D187" s="39" t="s">
        <v>1022</v>
      </c>
    </row>
    <row r="188" spans="3:4" x14ac:dyDescent="0.25">
      <c r="C188" s="39" t="s">
        <v>18</v>
      </c>
      <c r="D188" s="39" t="s">
        <v>208</v>
      </c>
    </row>
    <row r="189" spans="3:4" x14ac:dyDescent="0.25">
      <c r="C189" s="39" t="s">
        <v>18</v>
      </c>
      <c r="D189" s="39" t="s">
        <v>209</v>
      </c>
    </row>
    <row r="190" spans="3:4" x14ac:dyDescent="0.25">
      <c r="C190" s="39" t="s">
        <v>18</v>
      </c>
      <c r="D190" s="39" t="s">
        <v>210</v>
      </c>
    </row>
    <row r="191" spans="3:4" x14ac:dyDescent="0.25">
      <c r="C191" s="39" t="s">
        <v>18</v>
      </c>
      <c r="D191" s="39" t="s">
        <v>211</v>
      </c>
    </row>
    <row r="192" spans="3:4" x14ac:dyDescent="0.25">
      <c r="C192" s="39" t="s">
        <v>18</v>
      </c>
      <c r="D192" s="39" t="s">
        <v>213</v>
      </c>
    </row>
    <row r="193" spans="3:4" x14ac:dyDescent="0.25">
      <c r="C193" s="39" t="s">
        <v>18</v>
      </c>
      <c r="D193" s="39" t="s">
        <v>212</v>
      </c>
    </row>
    <row r="194" spans="3:4" x14ac:dyDescent="0.25">
      <c r="C194" s="39" t="s">
        <v>18</v>
      </c>
      <c r="D194" s="39" t="s">
        <v>214</v>
      </c>
    </row>
    <row r="195" spans="3:4" x14ac:dyDescent="0.25">
      <c r="C195" s="39" t="s">
        <v>18</v>
      </c>
      <c r="D195" s="39" t="s">
        <v>215</v>
      </c>
    </row>
    <row r="196" spans="3:4" x14ac:dyDescent="0.25">
      <c r="C196" s="39" t="s">
        <v>18</v>
      </c>
      <c r="D196" s="39" t="s">
        <v>216</v>
      </c>
    </row>
    <row r="197" spans="3:4" x14ac:dyDescent="0.25">
      <c r="C197" s="39" t="s">
        <v>18</v>
      </c>
      <c r="D197" s="39" t="s">
        <v>217</v>
      </c>
    </row>
    <row r="198" spans="3:4" x14ac:dyDescent="0.25">
      <c r="C198" s="39" t="s">
        <v>18</v>
      </c>
      <c r="D198" s="39" t="s">
        <v>232</v>
      </c>
    </row>
    <row r="199" spans="3:4" x14ac:dyDescent="0.25">
      <c r="C199" s="39" t="s">
        <v>18</v>
      </c>
      <c r="D199" s="39" t="s">
        <v>218</v>
      </c>
    </row>
    <row r="200" spans="3:4" x14ac:dyDescent="0.25">
      <c r="C200" s="39" t="s">
        <v>18</v>
      </c>
      <c r="D200" s="39" t="s">
        <v>219</v>
      </c>
    </row>
    <row r="201" spans="3:4" x14ac:dyDescent="0.25">
      <c r="C201" s="39" t="s">
        <v>18</v>
      </c>
      <c r="D201" s="39" t="s">
        <v>220</v>
      </c>
    </row>
    <row r="202" spans="3:4" x14ac:dyDescent="0.25">
      <c r="C202" s="39" t="s">
        <v>18</v>
      </c>
      <c r="D202" s="39" t="s">
        <v>221</v>
      </c>
    </row>
    <row r="203" spans="3:4" x14ac:dyDescent="0.25">
      <c r="C203" s="39" t="s">
        <v>18</v>
      </c>
      <c r="D203" s="39" t="s">
        <v>988</v>
      </c>
    </row>
    <row r="204" spans="3:4" x14ac:dyDescent="0.25">
      <c r="C204" s="39" t="s">
        <v>18</v>
      </c>
      <c r="D204" s="39" t="s">
        <v>222</v>
      </c>
    </row>
    <row r="205" spans="3:4" x14ac:dyDescent="0.25">
      <c r="C205" s="39" t="s">
        <v>18</v>
      </c>
      <c r="D205" s="39" t="s">
        <v>1023</v>
      </c>
    </row>
    <row r="206" spans="3:4" x14ac:dyDescent="0.25">
      <c r="C206" s="39" t="s">
        <v>18</v>
      </c>
      <c r="D206" s="39" t="s">
        <v>223</v>
      </c>
    </row>
    <row r="207" spans="3:4" x14ac:dyDescent="0.25">
      <c r="C207" s="39" t="s">
        <v>18</v>
      </c>
      <c r="D207" s="39" t="s">
        <v>224</v>
      </c>
    </row>
    <row r="208" spans="3:4" x14ac:dyDescent="0.25">
      <c r="C208" s="39" t="s">
        <v>18</v>
      </c>
      <c r="D208" s="39" t="s">
        <v>233</v>
      </c>
    </row>
    <row r="209" spans="3:4" x14ac:dyDescent="0.25">
      <c r="C209" s="39" t="s">
        <v>18</v>
      </c>
      <c r="D209" s="39" t="s">
        <v>989</v>
      </c>
    </row>
    <row r="210" spans="3:4" x14ac:dyDescent="0.25">
      <c r="C210" s="39" t="s">
        <v>18</v>
      </c>
      <c r="D210" s="39" t="s">
        <v>225</v>
      </c>
    </row>
    <row r="211" spans="3:4" x14ac:dyDescent="0.25">
      <c r="C211" s="39" t="s">
        <v>18</v>
      </c>
      <c r="D211" s="39" t="s">
        <v>234</v>
      </c>
    </row>
    <row r="212" spans="3:4" x14ac:dyDescent="0.25">
      <c r="C212" s="39" t="s">
        <v>18</v>
      </c>
      <c r="D212" s="39" t="s">
        <v>226</v>
      </c>
    </row>
    <row r="213" spans="3:4" x14ac:dyDescent="0.25">
      <c r="C213" s="39" t="s">
        <v>18</v>
      </c>
      <c r="D213" s="39" t="s">
        <v>227</v>
      </c>
    </row>
    <row r="214" spans="3:4" x14ac:dyDescent="0.25">
      <c r="C214" s="39" t="s">
        <v>18</v>
      </c>
      <c r="D214" s="39" t="s">
        <v>228</v>
      </c>
    </row>
    <row r="215" spans="3:4" x14ac:dyDescent="0.25">
      <c r="C215" s="39" t="s">
        <v>18</v>
      </c>
      <c r="D215" s="39" t="s">
        <v>229</v>
      </c>
    </row>
    <row r="216" spans="3:4" x14ac:dyDescent="0.25">
      <c r="C216" s="39" t="s">
        <v>18</v>
      </c>
      <c r="D216" s="39" t="s">
        <v>230</v>
      </c>
    </row>
    <row r="217" spans="3:4" x14ac:dyDescent="0.25">
      <c r="C217" s="39" t="s">
        <v>18</v>
      </c>
      <c r="D217" s="39" t="s">
        <v>231</v>
      </c>
    </row>
    <row r="218" spans="3:4" x14ac:dyDescent="0.25">
      <c r="C218" s="39" t="s">
        <v>19</v>
      </c>
      <c r="D218" s="39" t="s">
        <v>245</v>
      </c>
    </row>
    <row r="219" spans="3:4" x14ac:dyDescent="0.25">
      <c r="C219" s="39" t="s">
        <v>19</v>
      </c>
      <c r="D219" s="39" t="s">
        <v>238</v>
      </c>
    </row>
    <row r="220" spans="3:4" x14ac:dyDescent="0.25">
      <c r="C220" s="39" t="s">
        <v>19</v>
      </c>
      <c r="D220" s="39" t="s">
        <v>246</v>
      </c>
    </row>
    <row r="221" spans="3:4" x14ac:dyDescent="0.25">
      <c r="C221" s="39" t="s">
        <v>19</v>
      </c>
      <c r="D221" s="39" t="s">
        <v>247</v>
      </c>
    </row>
    <row r="222" spans="3:4" x14ac:dyDescent="0.25">
      <c r="C222" s="39" t="s">
        <v>19</v>
      </c>
      <c r="D222" s="39" t="s">
        <v>248</v>
      </c>
    </row>
    <row r="223" spans="3:4" x14ac:dyDescent="0.25">
      <c r="C223" s="39" t="s">
        <v>19</v>
      </c>
      <c r="D223" s="39" t="s">
        <v>239</v>
      </c>
    </row>
    <row r="224" spans="3:4" x14ac:dyDescent="0.25">
      <c r="C224" s="39" t="s">
        <v>19</v>
      </c>
      <c r="D224" s="39" t="s">
        <v>249</v>
      </c>
    </row>
    <row r="225" spans="3:4" x14ac:dyDescent="0.25">
      <c r="C225" s="39" t="s">
        <v>19</v>
      </c>
      <c r="D225" s="39" t="s">
        <v>19</v>
      </c>
    </row>
    <row r="226" spans="3:4" x14ac:dyDescent="0.25">
      <c r="C226" s="39" t="s">
        <v>19</v>
      </c>
      <c r="D226" s="39" t="s">
        <v>72</v>
      </c>
    </row>
    <row r="227" spans="3:4" x14ac:dyDescent="0.25">
      <c r="C227" s="39" t="s">
        <v>19</v>
      </c>
      <c r="D227" s="39" t="s">
        <v>250</v>
      </c>
    </row>
    <row r="228" spans="3:4" x14ac:dyDescent="0.25">
      <c r="C228" s="39" t="s">
        <v>19</v>
      </c>
      <c r="D228" s="39" t="s">
        <v>251</v>
      </c>
    </row>
    <row r="229" spans="3:4" x14ac:dyDescent="0.25">
      <c r="C229" s="39" t="s">
        <v>19</v>
      </c>
      <c r="D229" s="39" t="s">
        <v>20</v>
      </c>
    </row>
    <row r="230" spans="3:4" x14ac:dyDescent="0.25">
      <c r="C230" s="39" t="s">
        <v>19</v>
      </c>
      <c r="D230" s="39" t="s">
        <v>252</v>
      </c>
    </row>
    <row r="231" spans="3:4" x14ac:dyDescent="0.25">
      <c r="C231" s="39" t="s">
        <v>19</v>
      </c>
      <c r="D231" s="39" t="s">
        <v>253</v>
      </c>
    </row>
    <row r="232" spans="3:4" x14ac:dyDescent="0.25">
      <c r="C232" s="39" t="s">
        <v>19</v>
      </c>
      <c r="D232" s="39" t="s">
        <v>254</v>
      </c>
    </row>
    <row r="233" spans="3:4" x14ac:dyDescent="0.25">
      <c r="C233" s="39" t="s">
        <v>19</v>
      </c>
      <c r="D233" s="39" t="s">
        <v>255</v>
      </c>
    </row>
    <row r="234" spans="3:4" x14ac:dyDescent="0.25">
      <c r="C234" s="39" t="s">
        <v>19</v>
      </c>
      <c r="D234" s="39" t="s">
        <v>267</v>
      </c>
    </row>
    <row r="235" spans="3:4" x14ac:dyDescent="0.25">
      <c r="C235" s="39" t="s">
        <v>19</v>
      </c>
      <c r="D235" s="39" t="s">
        <v>256</v>
      </c>
    </row>
    <row r="236" spans="3:4" x14ac:dyDescent="0.25">
      <c r="C236" s="39" t="s">
        <v>19</v>
      </c>
      <c r="D236" s="39" t="s">
        <v>257</v>
      </c>
    </row>
    <row r="237" spans="3:4" x14ac:dyDescent="0.25">
      <c r="C237" s="39" t="s">
        <v>19</v>
      </c>
      <c r="D237" s="39" t="s">
        <v>258</v>
      </c>
    </row>
    <row r="238" spans="3:4" x14ac:dyDescent="0.25">
      <c r="C238" s="39" t="s">
        <v>19</v>
      </c>
      <c r="D238" s="39" t="s">
        <v>259</v>
      </c>
    </row>
    <row r="239" spans="3:4" x14ac:dyDescent="0.25">
      <c r="C239" s="39" t="s">
        <v>19</v>
      </c>
      <c r="D239" s="39" t="s">
        <v>268</v>
      </c>
    </row>
    <row r="240" spans="3:4" x14ac:dyDescent="0.25">
      <c r="C240" s="39" t="s">
        <v>19</v>
      </c>
      <c r="D240" s="39" t="s">
        <v>260</v>
      </c>
    </row>
    <row r="241" spans="3:4" x14ac:dyDescent="0.25">
      <c r="C241" s="39" t="s">
        <v>19</v>
      </c>
      <c r="D241" s="39" t="s">
        <v>261</v>
      </c>
    </row>
    <row r="242" spans="3:4" x14ac:dyDescent="0.25">
      <c r="C242" s="39" t="s">
        <v>19</v>
      </c>
      <c r="D242" s="39" t="s">
        <v>262</v>
      </c>
    </row>
    <row r="243" spans="3:4" x14ac:dyDescent="0.25">
      <c r="C243" s="39" t="s">
        <v>19</v>
      </c>
      <c r="D243" s="39" t="s">
        <v>263</v>
      </c>
    </row>
    <row r="244" spans="3:4" x14ac:dyDescent="0.25">
      <c r="C244" s="39" t="s">
        <v>19</v>
      </c>
      <c r="D244" s="39" t="s">
        <v>264</v>
      </c>
    </row>
    <row r="245" spans="3:4" x14ac:dyDescent="0.25">
      <c r="C245" s="39" t="s">
        <v>19</v>
      </c>
      <c r="D245" s="39" t="s">
        <v>235</v>
      </c>
    </row>
    <row r="246" spans="3:4" x14ac:dyDescent="0.25">
      <c r="C246" s="39" t="s">
        <v>19</v>
      </c>
      <c r="D246" s="39" t="s">
        <v>265</v>
      </c>
    </row>
    <row r="247" spans="3:4" x14ac:dyDescent="0.25">
      <c r="C247" s="39" t="s">
        <v>19</v>
      </c>
      <c r="D247" s="39" t="s">
        <v>266</v>
      </c>
    </row>
    <row r="248" spans="3:4" x14ac:dyDescent="0.25">
      <c r="C248" s="39" t="s">
        <v>19</v>
      </c>
      <c r="D248" s="39" t="s">
        <v>269</v>
      </c>
    </row>
    <row r="249" spans="3:4" x14ac:dyDescent="0.25">
      <c r="C249" s="39" t="s">
        <v>19</v>
      </c>
      <c r="D249" s="39" t="s">
        <v>270</v>
      </c>
    </row>
    <row r="250" spans="3:4" x14ac:dyDescent="0.25">
      <c r="C250" s="39" t="s">
        <v>19</v>
      </c>
      <c r="D250" s="39" t="s">
        <v>271</v>
      </c>
    </row>
    <row r="251" spans="3:4" x14ac:dyDescent="0.25">
      <c r="C251" s="39" t="s">
        <v>19</v>
      </c>
      <c r="D251" s="39" t="s">
        <v>272</v>
      </c>
    </row>
    <row r="252" spans="3:4" x14ac:dyDescent="0.25">
      <c r="C252" s="39" t="s">
        <v>19</v>
      </c>
      <c r="D252" s="39" t="s">
        <v>273</v>
      </c>
    </row>
    <row r="253" spans="3:4" x14ac:dyDescent="0.25">
      <c r="C253" s="39" t="s">
        <v>19</v>
      </c>
      <c r="D253" s="39" t="s">
        <v>274</v>
      </c>
    </row>
    <row r="254" spans="3:4" x14ac:dyDescent="0.25">
      <c r="C254" s="39" t="s">
        <v>19</v>
      </c>
      <c r="D254" s="39" t="s">
        <v>275</v>
      </c>
    </row>
    <row r="255" spans="3:4" x14ac:dyDescent="0.25">
      <c r="C255" s="39" t="s">
        <v>19</v>
      </c>
      <c r="D255" s="39" t="s">
        <v>276</v>
      </c>
    </row>
    <row r="256" spans="3:4" x14ac:dyDescent="0.25">
      <c r="C256" s="39" t="s">
        <v>19</v>
      </c>
      <c r="D256" s="39" t="s">
        <v>277</v>
      </c>
    </row>
    <row r="257" spans="3:4" x14ac:dyDescent="0.25">
      <c r="C257" s="39" t="s">
        <v>19</v>
      </c>
      <c r="D257" s="39" t="s">
        <v>278</v>
      </c>
    </row>
    <row r="258" spans="3:4" x14ac:dyDescent="0.25">
      <c r="C258" s="39" t="s">
        <v>19</v>
      </c>
      <c r="D258" s="39" t="s">
        <v>279</v>
      </c>
    </row>
    <row r="259" spans="3:4" x14ac:dyDescent="0.25">
      <c r="C259" s="39" t="s">
        <v>19</v>
      </c>
      <c r="D259" s="39" t="s">
        <v>1025</v>
      </c>
    </row>
    <row r="260" spans="3:4" x14ac:dyDescent="0.25">
      <c r="C260" s="39" t="s">
        <v>19</v>
      </c>
      <c r="D260" s="39" t="s">
        <v>280</v>
      </c>
    </row>
    <row r="261" spans="3:4" x14ac:dyDescent="0.25">
      <c r="C261" s="39" t="s">
        <v>19</v>
      </c>
      <c r="D261" s="39" t="s">
        <v>281</v>
      </c>
    </row>
    <row r="262" spans="3:4" x14ac:dyDescent="0.25">
      <c r="C262" s="39" t="s">
        <v>19</v>
      </c>
      <c r="D262" s="39" t="s">
        <v>155</v>
      </c>
    </row>
    <row r="263" spans="3:4" x14ac:dyDescent="0.25">
      <c r="C263" s="39" t="s">
        <v>19</v>
      </c>
      <c r="D263" s="39" t="s">
        <v>283</v>
      </c>
    </row>
    <row r="264" spans="3:4" x14ac:dyDescent="0.25">
      <c r="C264" s="39" t="s">
        <v>19</v>
      </c>
      <c r="D264" s="39" t="s">
        <v>284</v>
      </c>
    </row>
    <row r="265" spans="3:4" x14ac:dyDescent="0.25">
      <c r="C265" s="39" t="s">
        <v>19</v>
      </c>
      <c r="D265" s="39" t="s">
        <v>48</v>
      </c>
    </row>
    <row r="266" spans="3:4" x14ac:dyDescent="0.25">
      <c r="C266" s="39" t="s">
        <v>19</v>
      </c>
      <c r="D266" s="39" t="s">
        <v>282</v>
      </c>
    </row>
    <row r="267" spans="3:4" x14ac:dyDescent="0.25">
      <c r="C267" s="39" t="s">
        <v>19</v>
      </c>
      <c r="D267" s="39" t="s">
        <v>240</v>
      </c>
    </row>
    <row r="268" spans="3:4" x14ac:dyDescent="0.25">
      <c r="C268" s="39" t="s">
        <v>19</v>
      </c>
      <c r="D268" s="39" t="s">
        <v>285</v>
      </c>
    </row>
    <row r="269" spans="3:4" x14ac:dyDescent="0.25">
      <c r="C269" s="39" t="s">
        <v>19</v>
      </c>
      <c r="D269" s="39" t="s">
        <v>286</v>
      </c>
    </row>
    <row r="270" spans="3:4" x14ac:dyDescent="0.25">
      <c r="C270" s="39" t="s">
        <v>19</v>
      </c>
      <c r="D270" s="39" t="s">
        <v>287</v>
      </c>
    </row>
    <row r="271" spans="3:4" x14ac:dyDescent="0.25">
      <c r="C271" s="39" t="s">
        <v>19</v>
      </c>
      <c r="D271" s="39" t="s">
        <v>288</v>
      </c>
    </row>
    <row r="272" spans="3:4" x14ac:dyDescent="0.25">
      <c r="C272" s="39" t="s">
        <v>19</v>
      </c>
      <c r="D272" s="39" t="s">
        <v>289</v>
      </c>
    </row>
    <row r="273" spans="3:4" x14ac:dyDescent="0.25">
      <c r="C273" s="39" t="s">
        <v>19</v>
      </c>
      <c r="D273" s="39" t="s">
        <v>290</v>
      </c>
    </row>
    <row r="274" spans="3:4" x14ac:dyDescent="0.25">
      <c r="C274" s="39" t="s">
        <v>19</v>
      </c>
      <c r="D274" s="39" t="s">
        <v>291</v>
      </c>
    </row>
    <row r="275" spans="3:4" x14ac:dyDescent="0.25">
      <c r="C275" s="39" t="s">
        <v>19</v>
      </c>
      <c r="D275" s="39" t="s">
        <v>236</v>
      </c>
    </row>
    <row r="276" spans="3:4" x14ac:dyDescent="0.25">
      <c r="C276" s="39" t="s">
        <v>19</v>
      </c>
      <c r="D276" s="39" t="s">
        <v>292</v>
      </c>
    </row>
    <row r="277" spans="3:4" x14ac:dyDescent="0.25">
      <c r="C277" s="39" t="s">
        <v>19</v>
      </c>
      <c r="D277" s="39" t="s">
        <v>293</v>
      </c>
    </row>
    <row r="278" spans="3:4" x14ac:dyDescent="0.25">
      <c r="C278" s="39" t="s">
        <v>19</v>
      </c>
      <c r="D278" s="39" t="s">
        <v>294</v>
      </c>
    </row>
    <row r="279" spans="3:4" x14ac:dyDescent="0.25">
      <c r="C279" s="39" t="s">
        <v>19</v>
      </c>
      <c r="D279" s="39" t="s">
        <v>295</v>
      </c>
    </row>
    <row r="280" spans="3:4" x14ac:dyDescent="0.25">
      <c r="C280" s="39" t="s">
        <v>19</v>
      </c>
      <c r="D280" s="39" t="s">
        <v>296</v>
      </c>
    </row>
    <row r="281" spans="3:4" x14ac:dyDescent="0.25">
      <c r="C281" s="39" t="s">
        <v>19</v>
      </c>
      <c r="D281" s="39" t="s">
        <v>237</v>
      </c>
    </row>
    <row r="282" spans="3:4" x14ac:dyDescent="0.25">
      <c r="C282" s="39" t="s">
        <v>19</v>
      </c>
      <c r="D282" s="39" t="s">
        <v>297</v>
      </c>
    </row>
    <row r="283" spans="3:4" x14ac:dyDescent="0.25">
      <c r="C283" s="39" t="s">
        <v>19</v>
      </c>
      <c r="D283" s="39" t="s">
        <v>298</v>
      </c>
    </row>
    <row r="284" spans="3:4" x14ac:dyDescent="0.25">
      <c r="C284" s="39" t="s">
        <v>19</v>
      </c>
      <c r="D284" s="39" t="s">
        <v>299</v>
      </c>
    </row>
    <row r="285" spans="3:4" x14ac:dyDescent="0.25">
      <c r="C285" s="39" t="s">
        <v>19</v>
      </c>
      <c r="D285" s="39" t="s">
        <v>300</v>
      </c>
    </row>
    <row r="286" spans="3:4" x14ac:dyDescent="0.25">
      <c r="C286" s="39" t="s">
        <v>19</v>
      </c>
      <c r="D286" s="39" t="s">
        <v>1027</v>
      </c>
    </row>
    <row r="287" spans="3:4" x14ac:dyDescent="0.25">
      <c r="C287" s="39" t="s">
        <v>19</v>
      </c>
      <c r="D287" s="39" t="s">
        <v>301</v>
      </c>
    </row>
    <row r="288" spans="3:4" x14ac:dyDescent="0.25">
      <c r="C288" s="39" t="s">
        <v>19</v>
      </c>
      <c r="D288" s="39" t="s">
        <v>302</v>
      </c>
    </row>
    <row r="289" spans="3:4" x14ac:dyDescent="0.25">
      <c r="C289" s="39" t="s">
        <v>19</v>
      </c>
      <c r="D289" s="39" t="s">
        <v>303</v>
      </c>
    </row>
    <row r="290" spans="3:4" x14ac:dyDescent="0.25">
      <c r="C290" s="39" t="s">
        <v>19</v>
      </c>
      <c r="D290" s="39" t="s">
        <v>241</v>
      </c>
    </row>
    <row r="291" spans="3:4" x14ac:dyDescent="0.25">
      <c r="C291" s="39" t="s">
        <v>19</v>
      </c>
      <c r="D291" s="39" t="s">
        <v>242</v>
      </c>
    </row>
    <row r="292" spans="3:4" x14ac:dyDescent="0.25">
      <c r="C292" s="39" t="s">
        <v>19</v>
      </c>
      <c r="D292" s="39" t="s">
        <v>304</v>
      </c>
    </row>
    <row r="293" spans="3:4" x14ac:dyDescent="0.25">
      <c r="C293" s="39" t="s">
        <v>19</v>
      </c>
      <c r="D293" s="39" t="s">
        <v>305</v>
      </c>
    </row>
    <row r="294" spans="3:4" x14ac:dyDescent="0.25">
      <c r="C294" s="39" t="s">
        <v>19</v>
      </c>
      <c r="D294" s="39" t="s">
        <v>306</v>
      </c>
    </row>
    <row r="295" spans="3:4" x14ac:dyDescent="0.25">
      <c r="C295" s="39" t="s">
        <v>19</v>
      </c>
      <c r="D295" s="39" t="s">
        <v>307</v>
      </c>
    </row>
    <row r="296" spans="3:4" x14ac:dyDescent="0.25">
      <c r="C296" s="39" t="s">
        <v>19</v>
      </c>
      <c r="D296" s="39" t="s">
        <v>308</v>
      </c>
    </row>
    <row r="297" spans="3:4" x14ac:dyDescent="0.25">
      <c r="C297" s="39" t="s">
        <v>19</v>
      </c>
      <c r="D297" s="39" t="s">
        <v>309</v>
      </c>
    </row>
    <row r="298" spans="3:4" x14ac:dyDescent="0.25">
      <c r="C298" s="39" t="s">
        <v>19</v>
      </c>
      <c r="D298" s="39" t="s">
        <v>1028</v>
      </c>
    </row>
    <row r="299" spans="3:4" x14ac:dyDescent="0.25">
      <c r="C299" s="39" t="s">
        <v>19</v>
      </c>
      <c r="D299" s="39" t="s">
        <v>1029</v>
      </c>
    </row>
    <row r="300" spans="3:4" x14ac:dyDescent="0.25">
      <c r="C300" s="39" t="s">
        <v>19</v>
      </c>
      <c r="D300" s="39" t="s">
        <v>310</v>
      </c>
    </row>
    <row r="301" spans="3:4" x14ac:dyDescent="0.25">
      <c r="C301" s="39" t="s">
        <v>19</v>
      </c>
      <c r="D301" s="39" t="s">
        <v>1030</v>
      </c>
    </row>
    <row r="302" spans="3:4" x14ac:dyDescent="0.25">
      <c r="C302" s="39" t="s">
        <v>19</v>
      </c>
      <c r="D302" s="39" t="s">
        <v>1024</v>
      </c>
    </row>
    <row r="303" spans="3:4" x14ac:dyDescent="0.25">
      <c r="C303" s="39" t="s">
        <v>19</v>
      </c>
      <c r="D303" s="39" t="s">
        <v>312</v>
      </c>
    </row>
    <row r="304" spans="3:4" x14ac:dyDescent="0.25">
      <c r="C304" s="39" t="s">
        <v>19</v>
      </c>
      <c r="D304" s="39" t="s">
        <v>1031</v>
      </c>
    </row>
    <row r="305" spans="3:4" x14ac:dyDescent="0.25">
      <c r="C305" s="39" t="s">
        <v>19</v>
      </c>
      <c r="D305" s="39" t="s">
        <v>313</v>
      </c>
    </row>
    <row r="306" spans="3:4" x14ac:dyDescent="0.25">
      <c r="C306" s="39" t="s">
        <v>19</v>
      </c>
      <c r="D306" s="39" t="s">
        <v>311</v>
      </c>
    </row>
    <row r="307" spans="3:4" x14ac:dyDescent="0.25">
      <c r="C307" s="39" t="s">
        <v>19</v>
      </c>
      <c r="D307" s="39" t="s">
        <v>314</v>
      </c>
    </row>
    <row r="308" spans="3:4" x14ac:dyDescent="0.25">
      <c r="C308" s="39" t="s">
        <v>19</v>
      </c>
      <c r="D308" s="39" t="s">
        <v>315</v>
      </c>
    </row>
    <row r="309" spans="3:4" x14ac:dyDescent="0.25">
      <c r="C309" s="39" t="s">
        <v>19</v>
      </c>
      <c r="D309" s="39" t="s">
        <v>316</v>
      </c>
    </row>
    <row r="310" spans="3:4" x14ac:dyDescent="0.25">
      <c r="C310" s="39" t="s">
        <v>19</v>
      </c>
      <c r="D310" s="39" t="s">
        <v>317</v>
      </c>
    </row>
    <row r="311" spans="3:4" x14ac:dyDescent="0.25">
      <c r="C311" s="39" t="s">
        <v>19</v>
      </c>
      <c r="D311" s="39" t="s">
        <v>319</v>
      </c>
    </row>
    <row r="312" spans="3:4" x14ac:dyDescent="0.25">
      <c r="C312" s="39" t="s">
        <v>19</v>
      </c>
      <c r="D312" s="39" t="s">
        <v>318</v>
      </c>
    </row>
    <row r="313" spans="3:4" x14ac:dyDescent="0.25">
      <c r="C313" s="39" t="s">
        <v>19</v>
      </c>
      <c r="D313" s="39" t="s">
        <v>320</v>
      </c>
    </row>
    <row r="314" spans="3:4" x14ac:dyDescent="0.25">
      <c r="C314" s="39" t="s">
        <v>19</v>
      </c>
      <c r="D314" s="39" t="s">
        <v>321</v>
      </c>
    </row>
    <row r="315" spans="3:4" x14ac:dyDescent="0.25">
      <c r="C315" s="39" t="s">
        <v>19</v>
      </c>
      <c r="D315" s="39" t="s">
        <v>322</v>
      </c>
    </row>
    <row r="316" spans="3:4" x14ac:dyDescent="0.25">
      <c r="C316" s="39" t="s">
        <v>19</v>
      </c>
      <c r="D316" s="39" t="s">
        <v>324</v>
      </c>
    </row>
    <row r="317" spans="3:4" x14ac:dyDescent="0.25">
      <c r="C317" s="39" t="s">
        <v>19</v>
      </c>
      <c r="D317" s="39" t="s">
        <v>323</v>
      </c>
    </row>
    <row r="318" spans="3:4" x14ac:dyDescent="0.25">
      <c r="C318" s="39" t="s">
        <v>19</v>
      </c>
      <c r="D318" s="39" t="s">
        <v>325</v>
      </c>
    </row>
    <row r="319" spans="3:4" x14ac:dyDescent="0.25">
      <c r="C319" s="39" t="s">
        <v>19</v>
      </c>
      <c r="D319" s="39" t="s">
        <v>326</v>
      </c>
    </row>
    <row r="320" spans="3:4" x14ac:dyDescent="0.25">
      <c r="C320" s="39" t="s">
        <v>19</v>
      </c>
      <c r="D320" s="39" t="s">
        <v>327</v>
      </c>
    </row>
    <row r="321" spans="3:4" x14ac:dyDescent="0.25">
      <c r="C321" s="39" t="s">
        <v>19</v>
      </c>
      <c r="D321" s="39" t="s">
        <v>328</v>
      </c>
    </row>
    <row r="322" spans="3:4" x14ac:dyDescent="0.25">
      <c r="C322" s="39" t="s">
        <v>19</v>
      </c>
      <c r="D322" s="39" t="s">
        <v>329</v>
      </c>
    </row>
    <row r="323" spans="3:4" x14ac:dyDescent="0.25">
      <c r="C323" s="39" t="s">
        <v>19</v>
      </c>
      <c r="D323" s="39" t="s">
        <v>330</v>
      </c>
    </row>
    <row r="324" spans="3:4" x14ac:dyDescent="0.25">
      <c r="C324" s="39" t="s">
        <v>19</v>
      </c>
      <c r="D324" s="39" t="s">
        <v>331</v>
      </c>
    </row>
    <row r="325" spans="3:4" x14ac:dyDescent="0.25">
      <c r="C325" s="39" t="s">
        <v>19</v>
      </c>
      <c r="D325" s="39" t="s">
        <v>332</v>
      </c>
    </row>
    <row r="326" spans="3:4" x14ac:dyDescent="0.25">
      <c r="C326" s="39" t="s">
        <v>19</v>
      </c>
      <c r="D326" s="39" t="s">
        <v>333</v>
      </c>
    </row>
    <row r="327" spans="3:4" x14ac:dyDescent="0.25">
      <c r="C327" s="39" t="s">
        <v>19</v>
      </c>
      <c r="D327" s="39" t="s">
        <v>334</v>
      </c>
    </row>
    <row r="328" spans="3:4" x14ac:dyDescent="0.25">
      <c r="C328" s="39" t="s">
        <v>19</v>
      </c>
      <c r="D328" s="39" t="s">
        <v>335</v>
      </c>
    </row>
    <row r="329" spans="3:4" x14ac:dyDescent="0.25">
      <c r="C329" s="39" t="s">
        <v>19</v>
      </c>
      <c r="D329" s="39" t="s">
        <v>336</v>
      </c>
    </row>
    <row r="330" spans="3:4" x14ac:dyDescent="0.25">
      <c r="C330" s="39" t="s">
        <v>19</v>
      </c>
      <c r="D330" s="39" t="s">
        <v>337</v>
      </c>
    </row>
    <row r="331" spans="3:4" x14ac:dyDescent="0.25">
      <c r="C331" s="39" t="s">
        <v>19</v>
      </c>
      <c r="D331" s="39" t="s">
        <v>244</v>
      </c>
    </row>
    <row r="332" spans="3:4" x14ac:dyDescent="0.25">
      <c r="C332" s="39" t="s">
        <v>19</v>
      </c>
      <c r="D332" s="39" t="s">
        <v>338</v>
      </c>
    </row>
    <row r="333" spans="3:4" x14ac:dyDescent="0.25">
      <c r="C333" s="39" t="s">
        <v>19</v>
      </c>
      <c r="D333" s="39" t="s">
        <v>339</v>
      </c>
    </row>
    <row r="334" spans="3:4" x14ac:dyDescent="0.25">
      <c r="C334" s="39" t="s">
        <v>19</v>
      </c>
      <c r="D334" s="39" t="s">
        <v>340</v>
      </c>
    </row>
    <row r="335" spans="3:4" x14ac:dyDescent="0.25">
      <c r="C335" s="39" t="s">
        <v>19</v>
      </c>
      <c r="D335" s="39" t="s">
        <v>243</v>
      </c>
    </row>
    <row r="336" spans="3:4" x14ac:dyDescent="0.25">
      <c r="C336" s="39" t="s">
        <v>19</v>
      </c>
      <c r="D336" s="39" t="s">
        <v>341</v>
      </c>
    </row>
    <row r="337" spans="3:4" x14ac:dyDescent="0.25">
      <c r="C337" s="39" t="s">
        <v>19</v>
      </c>
      <c r="D337" s="39" t="s">
        <v>342</v>
      </c>
    </row>
    <row r="338" spans="3:4" x14ac:dyDescent="0.25">
      <c r="C338" s="39" t="s">
        <v>19</v>
      </c>
      <c r="D338" s="39" t="s">
        <v>1026</v>
      </c>
    </row>
    <row r="339" spans="3:4" x14ac:dyDescent="0.25">
      <c r="C339" s="39" t="s">
        <v>19</v>
      </c>
      <c r="D339" s="39" t="s">
        <v>343</v>
      </c>
    </row>
    <row r="340" spans="3:4" x14ac:dyDescent="0.25">
      <c r="C340" s="39" t="s">
        <v>19</v>
      </c>
      <c r="D340" s="39" t="s">
        <v>344</v>
      </c>
    </row>
    <row r="341" spans="3:4" x14ac:dyDescent="0.25">
      <c r="C341" s="39" t="s">
        <v>20</v>
      </c>
      <c r="D341" s="39" t="s">
        <v>346</v>
      </c>
    </row>
    <row r="342" spans="3:4" x14ac:dyDescent="0.25">
      <c r="C342" s="39" t="s">
        <v>20</v>
      </c>
      <c r="D342" s="39" t="s">
        <v>362</v>
      </c>
    </row>
    <row r="343" spans="3:4" x14ac:dyDescent="0.25">
      <c r="C343" s="39" t="s">
        <v>20</v>
      </c>
      <c r="D343" s="39" t="s">
        <v>363</v>
      </c>
    </row>
    <row r="344" spans="3:4" x14ac:dyDescent="0.25">
      <c r="C344" s="39" t="s">
        <v>20</v>
      </c>
      <c r="D344" s="39" t="s">
        <v>364</v>
      </c>
    </row>
    <row r="345" spans="3:4" x14ac:dyDescent="0.25">
      <c r="C345" s="39" t="s">
        <v>20</v>
      </c>
      <c r="D345" s="39" t="s">
        <v>359</v>
      </c>
    </row>
    <row r="346" spans="3:4" x14ac:dyDescent="0.25">
      <c r="C346" s="39" t="s">
        <v>20</v>
      </c>
      <c r="D346" s="39" t="s">
        <v>347</v>
      </c>
    </row>
    <row r="347" spans="3:4" x14ac:dyDescent="0.25">
      <c r="C347" s="39" t="s">
        <v>20</v>
      </c>
      <c r="D347" s="39" t="s">
        <v>360</v>
      </c>
    </row>
    <row r="348" spans="3:4" x14ac:dyDescent="0.25">
      <c r="C348" s="39" t="s">
        <v>20</v>
      </c>
      <c r="D348" s="39" t="s">
        <v>365</v>
      </c>
    </row>
    <row r="349" spans="3:4" x14ac:dyDescent="0.25">
      <c r="C349" s="39" t="s">
        <v>20</v>
      </c>
      <c r="D349" s="39" t="s">
        <v>345</v>
      </c>
    </row>
    <row r="350" spans="3:4" x14ac:dyDescent="0.25">
      <c r="C350" s="39" t="s">
        <v>20</v>
      </c>
      <c r="D350" s="39" t="s">
        <v>348</v>
      </c>
    </row>
    <row r="351" spans="3:4" x14ac:dyDescent="0.25">
      <c r="C351" s="39" t="s">
        <v>20</v>
      </c>
      <c r="D351" s="39" t="s">
        <v>349</v>
      </c>
    </row>
    <row r="352" spans="3:4" x14ac:dyDescent="0.25">
      <c r="C352" s="39" t="s">
        <v>20</v>
      </c>
      <c r="D352" s="39" t="s">
        <v>350</v>
      </c>
    </row>
    <row r="353" spans="3:4" x14ac:dyDescent="0.25">
      <c r="C353" s="39" t="s">
        <v>20</v>
      </c>
      <c r="D353" s="39" t="s">
        <v>351</v>
      </c>
    </row>
    <row r="354" spans="3:4" x14ac:dyDescent="0.25">
      <c r="C354" s="39" t="s">
        <v>20</v>
      </c>
      <c r="D354" s="39" t="s">
        <v>366</v>
      </c>
    </row>
    <row r="355" spans="3:4" x14ac:dyDescent="0.25">
      <c r="C355" s="39" t="s">
        <v>20</v>
      </c>
      <c r="D355" s="39" t="s">
        <v>367</v>
      </c>
    </row>
    <row r="356" spans="3:4" x14ac:dyDescent="0.25">
      <c r="C356" s="39" t="s">
        <v>20</v>
      </c>
      <c r="D356" s="39" t="s">
        <v>352</v>
      </c>
    </row>
    <row r="357" spans="3:4" x14ac:dyDescent="0.25">
      <c r="C357" s="39" t="s">
        <v>20</v>
      </c>
      <c r="D357" s="39" t="s">
        <v>353</v>
      </c>
    </row>
    <row r="358" spans="3:4" x14ac:dyDescent="0.25">
      <c r="C358" s="39" t="s">
        <v>20</v>
      </c>
      <c r="D358" s="39" t="s">
        <v>354</v>
      </c>
    </row>
    <row r="359" spans="3:4" x14ac:dyDescent="0.25">
      <c r="C359" s="39" t="s">
        <v>20</v>
      </c>
      <c r="D359" s="39" t="s">
        <v>355</v>
      </c>
    </row>
    <row r="360" spans="3:4" x14ac:dyDescent="0.25">
      <c r="C360" s="39" t="s">
        <v>20</v>
      </c>
      <c r="D360" s="39" t="s">
        <v>12</v>
      </c>
    </row>
    <row r="361" spans="3:4" x14ac:dyDescent="0.25">
      <c r="C361" s="39" t="s">
        <v>20</v>
      </c>
      <c r="D361" s="39" t="s">
        <v>356</v>
      </c>
    </row>
    <row r="362" spans="3:4" x14ac:dyDescent="0.25">
      <c r="C362" s="39" t="s">
        <v>20</v>
      </c>
      <c r="D362" s="39" t="s">
        <v>357</v>
      </c>
    </row>
    <row r="363" spans="3:4" x14ac:dyDescent="0.25">
      <c r="C363" s="39" t="s">
        <v>20</v>
      </c>
      <c r="D363" s="39" t="s">
        <v>368</v>
      </c>
    </row>
    <row r="364" spans="3:4" x14ac:dyDescent="0.25">
      <c r="C364" s="39" t="s">
        <v>20</v>
      </c>
      <c r="D364" s="39" t="s">
        <v>369</v>
      </c>
    </row>
    <row r="365" spans="3:4" x14ac:dyDescent="0.25">
      <c r="C365" s="39" t="s">
        <v>20</v>
      </c>
      <c r="D365" s="39" t="s">
        <v>358</v>
      </c>
    </row>
    <row r="366" spans="3:4" x14ac:dyDescent="0.25">
      <c r="C366" s="39" t="s">
        <v>20</v>
      </c>
      <c r="D366" s="39" t="s">
        <v>361</v>
      </c>
    </row>
    <row r="367" spans="3:4" x14ac:dyDescent="0.25">
      <c r="C367" s="39" t="s">
        <v>20</v>
      </c>
      <c r="D367" s="39" t="s">
        <v>370</v>
      </c>
    </row>
    <row r="368" spans="3:4" x14ac:dyDescent="0.25">
      <c r="C368" s="39" t="s">
        <v>21</v>
      </c>
      <c r="D368" s="39" t="s">
        <v>372</v>
      </c>
    </row>
    <row r="369" spans="3:4" x14ac:dyDescent="0.25">
      <c r="C369" s="39" t="s">
        <v>21</v>
      </c>
      <c r="D369" s="39" t="s">
        <v>1032</v>
      </c>
    </row>
    <row r="370" spans="3:4" x14ac:dyDescent="0.25">
      <c r="C370" s="39" t="s">
        <v>21</v>
      </c>
      <c r="D370" s="39" t="s">
        <v>990</v>
      </c>
    </row>
    <row r="371" spans="3:4" x14ac:dyDescent="0.25">
      <c r="C371" s="39" t="s">
        <v>21</v>
      </c>
      <c r="D371" s="39" t="s">
        <v>377</v>
      </c>
    </row>
    <row r="372" spans="3:4" x14ac:dyDescent="0.25">
      <c r="C372" s="39" t="s">
        <v>21</v>
      </c>
      <c r="D372" s="39" t="s">
        <v>378</v>
      </c>
    </row>
    <row r="373" spans="3:4" x14ac:dyDescent="0.25">
      <c r="C373" s="39" t="s">
        <v>21</v>
      </c>
      <c r="D373" s="39" t="s">
        <v>379</v>
      </c>
    </row>
    <row r="374" spans="3:4" x14ac:dyDescent="0.25">
      <c r="C374" s="39" t="s">
        <v>21</v>
      </c>
      <c r="D374" s="39" t="s">
        <v>371</v>
      </c>
    </row>
    <row r="375" spans="3:4" x14ac:dyDescent="0.25">
      <c r="C375" s="39" t="s">
        <v>21</v>
      </c>
      <c r="D375" s="39" t="s">
        <v>373</v>
      </c>
    </row>
    <row r="376" spans="3:4" x14ac:dyDescent="0.25">
      <c r="C376" s="39" t="s">
        <v>21</v>
      </c>
      <c r="D376" s="39" t="s">
        <v>374</v>
      </c>
    </row>
    <row r="377" spans="3:4" x14ac:dyDescent="0.25">
      <c r="C377" s="39" t="s">
        <v>21</v>
      </c>
      <c r="D377" s="39" t="s">
        <v>380</v>
      </c>
    </row>
    <row r="378" spans="3:4" x14ac:dyDescent="0.25">
      <c r="C378" s="39" t="s">
        <v>21</v>
      </c>
      <c r="D378" s="39" t="s">
        <v>375</v>
      </c>
    </row>
    <row r="379" spans="3:4" x14ac:dyDescent="0.25">
      <c r="C379" s="39" t="s">
        <v>21</v>
      </c>
      <c r="D379" s="39" t="s">
        <v>991</v>
      </c>
    </row>
    <row r="380" spans="3:4" x14ac:dyDescent="0.25">
      <c r="C380" s="39" t="s">
        <v>21</v>
      </c>
      <c r="D380" s="39" t="s">
        <v>992</v>
      </c>
    </row>
    <row r="381" spans="3:4" x14ac:dyDescent="0.25">
      <c r="C381" s="39" t="s">
        <v>21</v>
      </c>
      <c r="D381" s="39" t="s">
        <v>376</v>
      </c>
    </row>
    <row r="382" spans="3:4" x14ac:dyDescent="0.25">
      <c r="C382" s="39" t="s">
        <v>21</v>
      </c>
      <c r="D382" s="39" t="s">
        <v>381</v>
      </c>
    </row>
    <row r="383" spans="3:4" x14ac:dyDescent="0.25">
      <c r="C383" s="39" t="s">
        <v>21</v>
      </c>
      <c r="D383" s="39" t="s">
        <v>168</v>
      </c>
    </row>
    <row r="384" spans="3:4" x14ac:dyDescent="0.25">
      <c r="C384" s="39" t="s">
        <v>22</v>
      </c>
      <c r="D384" s="39" t="s">
        <v>386</v>
      </c>
    </row>
    <row r="385" spans="3:4" x14ac:dyDescent="0.25">
      <c r="C385" s="39" t="s">
        <v>22</v>
      </c>
      <c r="D385" s="39" t="s">
        <v>387</v>
      </c>
    </row>
    <row r="386" spans="3:4" x14ac:dyDescent="0.25">
      <c r="C386" s="39" t="s">
        <v>22</v>
      </c>
      <c r="D386" s="39" t="s">
        <v>383</v>
      </c>
    </row>
    <row r="387" spans="3:4" x14ac:dyDescent="0.25">
      <c r="C387" s="39" t="s">
        <v>22</v>
      </c>
      <c r="D387" s="39" t="s">
        <v>388</v>
      </c>
    </row>
    <row r="388" spans="3:4" x14ac:dyDescent="0.25">
      <c r="C388" s="39" t="s">
        <v>22</v>
      </c>
      <c r="D388" s="39" t="s">
        <v>384</v>
      </c>
    </row>
    <row r="389" spans="3:4" x14ac:dyDescent="0.25">
      <c r="C389" s="39" t="s">
        <v>22</v>
      </c>
      <c r="D389" s="39" t="s">
        <v>385</v>
      </c>
    </row>
    <row r="390" spans="3:4" x14ac:dyDescent="0.25">
      <c r="C390" s="39" t="s">
        <v>22</v>
      </c>
      <c r="D390" s="39" t="s">
        <v>389</v>
      </c>
    </row>
    <row r="391" spans="3:4" x14ac:dyDescent="0.25">
      <c r="C391" s="39" t="s">
        <v>22</v>
      </c>
      <c r="D391" s="39" t="s">
        <v>390</v>
      </c>
    </row>
    <row r="392" spans="3:4" x14ac:dyDescent="0.25">
      <c r="C392" s="39" t="s">
        <v>22</v>
      </c>
      <c r="D392" s="39" t="s">
        <v>1033</v>
      </c>
    </row>
    <row r="393" spans="3:4" x14ac:dyDescent="0.25">
      <c r="C393" s="39" t="s">
        <v>22</v>
      </c>
      <c r="D393" s="39" t="s">
        <v>391</v>
      </c>
    </row>
    <row r="394" spans="3:4" x14ac:dyDescent="0.25">
      <c r="C394" s="39" t="s">
        <v>22</v>
      </c>
      <c r="D394" s="39" t="s">
        <v>392</v>
      </c>
    </row>
    <row r="395" spans="3:4" x14ac:dyDescent="0.25">
      <c r="C395" s="39" t="s">
        <v>22</v>
      </c>
      <c r="D395" s="39" t="s">
        <v>108</v>
      </c>
    </row>
    <row r="396" spans="3:4" x14ac:dyDescent="0.25">
      <c r="C396" s="39" t="s">
        <v>22</v>
      </c>
      <c r="D396" s="39" t="s">
        <v>393</v>
      </c>
    </row>
    <row r="397" spans="3:4" x14ac:dyDescent="0.25">
      <c r="C397" s="39" t="s">
        <v>22</v>
      </c>
      <c r="D397" s="39" t="s">
        <v>1034</v>
      </c>
    </row>
    <row r="398" spans="3:4" x14ac:dyDescent="0.25">
      <c r="C398" s="39" t="s">
        <v>22</v>
      </c>
      <c r="D398" s="39" t="s">
        <v>394</v>
      </c>
    </row>
    <row r="399" spans="3:4" x14ac:dyDescent="0.25">
      <c r="C399" s="39" t="s">
        <v>22</v>
      </c>
      <c r="D399" s="39" t="s">
        <v>395</v>
      </c>
    </row>
    <row r="400" spans="3:4" x14ac:dyDescent="0.25">
      <c r="C400" s="39" t="s">
        <v>22</v>
      </c>
      <c r="D400" s="39" t="s">
        <v>396</v>
      </c>
    </row>
    <row r="401" spans="3:4" x14ac:dyDescent="0.25">
      <c r="C401" s="39" t="s">
        <v>22</v>
      </c>
      <c r="D401" s="39" t="s">
        <v>230</v>
      </c>
    </row>
    <row r="402" spans="3:4" x14ac:dyDescent="0.25">
      <c r="C402" s="39" t="s">
        <v>22</v>
      </c>
      <c r="D402" s="39" t="s">
        <v>382</v>
      </c>
    </row>
    <row r="403" spans="3:4" x14ac:dyDescent="0.25">
      <c r="C403" s="39" t="s">
        <v>23</v>
      </c>
      <c r="D403" s="39" t="s">
        <v>398</v>
      </c>
    </row>
    <row r="404" spans="3:4" x14ac:dyDescent="0.25">
      <c r="C404" s="39" t="s">
        <v>23</v>
      </c>
      <c r="D404" s="39" t="s">
        <v>140</v>
      </c>
    </row>
    <row r="405" spans="3:4" x14ac:dyDescent="0.25">
      <c r="C405" s="39" t="s">
        <v>23</v>
      </c>
      <c r="D405" s="39" t="s">
        <v>399</v>
      </c>
    </row>
    <row r="406" spans="3:4" x14ac:dyDescent="0.25">
      <c r="C406" s="39" t="s">
        <v>23</v>
      </c>
      <c r="D406" s="39" t="s">
        <v>18</v>
      </c>
    </row>
    <row r="407" spans="3:4" x14ac:dyDescent="0.25">
      <c r="C407" s="39" t="s">
        <v>23</v>
      </c>
      <c r="D407" s="39" t="s">
        <v>417</v>
      </c>
    </row>
    <row r="408" spans="3:4" x14ac:dyDescent="0.25">
      <c r="C408" s="39" t="s">
        <v>23</v>
      </c>
      <c r="D408" s="39" t="s">
        <v>400</v>
      </c>
    </row>
    <row r="409" spans="3:4" x14ac:dyDescent="0.25">
      <c r="C409" s="39" t="s">
        <v>23</v>
      </c>
      <c r="D409" s="39" t="s">
        <v>401</v>
      </c>
    </row>
    <row r="410" spans="3:4" x14ac:dyDescent="0.25">
      <c r="C410" s="39" t="s">
        <v>23</v>
      </c>
      <c r="D410" s="39" t="s">
        <v>418</v>
      </c>
    </row>
    <row r="411" spans="3:4" x14ac:dyDescent="0.25">
      <c r="C411" s="39" t="s">
        <v>23</v>
      </c>
      <c r="D411" s="39" t="s">
        <v>419</v>
      </c>
    </row>
    <row r="412" spans="3:4" x14ac:dyDescent="0.25">
      <c r="C412" s="39" t="s">
        <v>23</v>
      </c>
      <c r="D412" s="39" t="s">
        <v>402</v>
      </c>
    </row>
    <row r="413" spans="3:4" x14ac:dyDescent="0.25">
      <c r="C413" s="39" t="s">
        <v>23</v>
      </c>
      <c r="D413" s="39" t="s">
        <v>371</v>
      </c>
    </row>
    <row r="414" spans="3:4" x14ac:dyDescent="0.25">
      <c r="C414" s="39" t="s">
        <v>23</v>
      </c>
      <c r="D414" s="39" t="s">
        <v>420</v>
      </c>
    </row>
    <row r="415" spans="3:4" x14ac:dyDescent="0.25">
      <c r="C415" s="39" t="s">
        <v>23</v>
      </c>
      <c r="D415" s="39" t="s">
        <v>403</v>
      </c>
    </row>
    <row r="416" spans="3:4" x14ac:dyDescent="0.25">
      <c r="C416" s="39" t="s">
        <v>23</v>
      </c>
      <c r="D416" s="39" t="s">
        <v>421</v>
      </c>
    </row>
    <row r="417" spans="3:4" x14ac:dyDescent="0.25">
      <c r="C417" s="39" t="s">
        <v>23</v>
      </c>
      <c r="D417" s="39" t="s">
        <v>422</v>
      </c>
    </row>
    <row r="418" spans="3:4" x14ac:dyDescent="0.25">
      <c r="C418" s="39" t="s">
        <v>23</v>
      </c>
      <c r="D418" s="39" t="s">
        <v>404</v>
      </c>
    </row>
    <row r="419" spans="3:4" x14ac:dyDescent="0.25">
      <c r="C419" s="39" t="s">
        <v>23</v>
      </c>
      <c r="D419" s="39" t="s">
        <v>405</v>
      </c>
    </row>
    <row r="420" spans="3:4" x14ac:dyDescent="0.25">
      <c r="C420" s="39" t="s">
        <v>23</v>
      </c>
      <c r="D420" s="39" t="s">
        <v>1035</v>
      </c>
    </row>
    <row r="421" spans="3:4" x14ac:dyDescent="0.25">
      <c r="C421" s="39" t="s">
        <v>23</v>
      </c>
      <c r="D421" s="39" t="s">
        <v>406</v>
      </c>
    </row>
    <row r="422" spans="3:4" x14ac:dyDescent="0.25">
      <c r="C422" s="39" t="s">
        <v>23</v>
      </c>
      <c r="D422" s="39" t="s">
        <v>413</v>
      </c>
    </row>
    <row r="423" spans="3:4" x14ac:dyDescent="0.25">
      <c r="C423" s="39" t="s">
        <v>23</v>
      </c>
      <c r="D423" s="39" t="s">
        <v>214</v>
      </c>
    </row>
    <row r="424" spans="3:4" x14ac:dyDescent="0.25">
      <c r="C424" s="39" t="s">
        <v>23</v>
      </c>
      <c r="D424" s="39" t="s">
        <v>423</v>
      </c>
    </row>
    <row r="425" spans="3:4" x14ac:dyDescent="0.25">
      <c r="C425" s="39" t="s">
        <v>23</v>
      </c>
      <c r="D425" s="39" t="s">
        <v>296</v>
      </c>
    </row>
    <row r="426" spans="3:4" x14ac:dyDescent="0.25">
      <c r="C426" s="39" t="s">
        <v>23</v>
      </c>
      <c r="D426" s="39" t="s">
        <v>407</v>
      </c>
    </row>
    <row r="427" spans="3:4" x14ac:dyDescent="0.25">
      <c r="C427" s="39" t="s">
        <v>23</v>
      </c>
      <c r="D427" s="39" t="s">
        <v>408</v>
      </c>
    </row>
    <row r="428" spans="3:4" x14ac:dyDescent="0.25">
      <c r="C428" s="39" t="s">
        <v>23</v>
      </c>
      <c r="D428" s="39" t="s">
        <v>424</v>
      </c>
    </row>
    <row r="429" spans="3:4" x14ac:dyDescent="0.25">
      <c r="C429" s="39" t="s">
        <v>23</v>
      </c>
      <c r="D429" s="39" t="s">
        <v>397</v>
      </c>
    </row>
    <row r="430" spans="3:4" x14ac:dyDescent="0.25">
      <c r="C430" s="39" t="s">
        <v>23</v>
      </c>
      <c r="D430" s="39" t="s">
        <v>425</v>
      </c>
    </row>
    <row r="431" spans="3:4" x14ac:dyDescent="0.25">
      <c r="C431" s="39" t="s">
        <v>23</v>
      </c>
      <c r="D431" s="39" t="s">
        <v>414</v>
      </c>
    </row>
    <row r="432" spans="3:4" x14ac:dyDescent="0.25">
      <c r="C432" s="39" t="s">
        <v>23</v>
      </c>
      <c r="D432" s="39" t="s">
        <v>409</v>
      </c>
    </row>
    <row r="433" spans="3:4" x14ac:dyDescent="0.25">
      <c r="C433" s="39" t="s">
        <v>23</v>
      </c>
      <c r="D433" s="39" t="s">
        <v>426</v>
      </c>
    </row>
    <row r="434" spans="3:4" x14ac:dyDescent="0.25">
      <c r="C434" s="39" t="s">
        <v>23</v>
      </c>
      <c r="D434" s="39" t="s">
        <v>233</v>
      </c>
    </row>
    <row r="435" spans="3:4" x14ac:dyDescent="0.25">
      <c r="C435" s="39" t="s">
        <v>23</v>
      </c>
      <c r="D435" s="39" t="s">
        <v>1036</v>
      </c>
    </row>
    <row r="436" spans="3:4" x14ac:dyDescent="0.25">
      <c r="C436" s="39" t="s">
        <v>23</v>
      </c>
      <c r="D436" s="39" t="s">
        <v>427</v>
      </c>
    </row>
    <row r="437" spans="3:4" x14ac:dyDescent="0.25">
      <c r="C437" s="39" t="s">
        <v>23</v>
      </c>
      <c r="D437" s="39" t="s">
        <v>410</v>
      </c>
    </row>
    <row r="438" spans="3:4" x14ac:dyDescent="0.25">
      <c r="C438" s="39" t="s">
        <v>23</v>
      </c>
      <c r="D438" s="39" t="s">
        <v>415</v>
      </c>
    </row>
    <row r="439" spans="3:4" x14ac:dyDescent="0.25">
      <c r="C439" s="39" t="s">
        <v>23</v>
      </c>
      <c r="D439" s="39" t="s">
        <v>38</v>
      </c>
    </row>
    <row r="440" spans="3:4" x14ac:dyDescent="0.25">
      <c r="C440" s="39" t="s">
        <v>23</v>
      </c>
      <c r="D440" s="39" t="s">
        <v>416</v>
      </c>
    </row>
    <row r="441" spans="3:4" x14ac:dyDescent="0.25">
      <c r="C441" s="39" t="s">
        <v>23</v>
      </c>
      <c r="D441" s="39" t="s">
        <v>411</v>
      </c>
    </row>
    <row r="442" spans="3:4" x14ac:dyDescent="0.25">
      <c r="C442" s="39" t="s">
        <v>23</v>
      </c>
      <c r="D442" s="39" t="s">
        <v>428</v>
      </c>
    </row>
    <row r="443" spans="3:4" x14ac:dyDescent="0.25">
      <c r="C443" s="39" t="s">
        <v>23</v>
      </c>
      <c r="D443" s="39" t="s">
        <v>429</v>
      </c>
    </row>
    <row r="444" spans="3:4" x14ac:dyDescent="0.25">
      <c r="C444" s="39" t="s">
        <v>23</v>
      </c>
      <c r="D444" s="39" t="s">
        <v>412</v>
      </c>
    </row>
    <row r="445" spans="3:4" x14ac:dyDescent="0.25">
      <c r="C445" s="40" t="s">
        <v>24</v>
      </c>
      <c r="D445" s="39" t="s">
        <v>967</v>
      </c>
    </row>
    <row r="446" spans="3:4" x14ac:dyDescent="0.25">
      <c r="C446" s="40" t="s">
        <v>24</v>
      </c>
      <c r="D446" s="39" t="s">
        <v>968</v>
      </c>
    </row>
    <row r="447" spans="3:4" x14ac:dyDescent="0.25">
      <c r="C447" s="40" t="s">
        <v>24</v>
      </c>
      <c r="D447" s="39" t="s">
        <v>969</v>
      </c>
    </row>
    <row r="448" spans="3:4" x14ac:dyDescent="0.25">
      <c r="C448" s="40" t="s">
        <v>24</v>
      </c>
      <c r="D448" s="39" t="s">
        <v>970</v>
      </c>
    </row>
    <row r="449" spans="3:4" x14ac:dyDescent="0.25">
      <c r="C449" s="40" t="s">
        <v>24</v>
      </c>
      <c r="D449" s="39" t="s">
        <v>971</v>
      </c>
    </row>
    <row r="450" spans="3:4" x14ac:dyDescent="0.25">
      <c r="C450" s="40" t="s">
        <v>24</v>
      </c>
      <c r="D450" s="39" t="s">
        <v>972</v>
      </c>
    </row>
    <row r="451" spans="3:4" x14ac:dyDescent="0.25">
      <c r="C451" s="40" t="s">
        <v>24</v>
      </c>
      <c r="D451" s="39" t="s">
        <v>973</v>
      </c>
    </row>
    <row r="452" spans="3:4" x14ac:dyDescent="0.25">
      <c r="C452" s="40" t="s">
        <v>24</v>
      </c>
      <c r="D452" s="39" t="s">
        <v>974</v>
      </c>
    </row>
    <row r="453" spans="3:4" x14ac:dyDescent="0.25">
      <c r="C453" s="40" t="s">
        <v>24</v>
      </c>
      <c r="D453" s="39" t="s">
        <v>975</v>
      </c>
    </row>
    <row r="454" spans="3:4" x14ac:dyDescent="0.25">
      <c r="C454" s="40" t="s">
        <v>24</v>
      </c>
      <c r="D454" s="39" t="s">
        <v>976</v>
      </c>
    </row>
    <row r="455" spans="3:4" x14ac:dyDescent="0.25">
      <c r="C455" s="40" t="s">
        <v>24</v>
      </c>
      <c r="D455" s="39" t="s">
        <v>977</v>
      </c>
    </row>
    <row r="456" spans="3:4" x14ac:dyDescent="0.25">
      <c r="C456" s="40" t="s">
        <v>24</v>
      </c>
      <c r="D456" s="39" t="s">
        <v>978</v>
      </c>
    </row>
    <row r="457" spans="3:4" x14ac:dyDescent="0.25">
      <c r="C457" s="40" t="s">
        <v>24</v>
      </c>
      <c r="D457" s="39" t="s">
        <v>979</v>
      </c>
    </row>
    <row r="458" spans="3:4" x14ac:dyDescent="0.25">
      <c r="C458" s="40" t="s">
        <v>24</v>
      </c>
      <c r="D458" s="39" t="s">
        <v>1071</v>
      </c>
    </row>
    <row r="459" spans="3:4" x14ac:dyDescent="0.25">
      <c r="C459" s="40" t="s">
        <v>24</v>
      </c>
      <c r="D459" s="39" t="s">
        <v>809</v>
      </c>
    </row>
    <row r="460" spans="3:4" x14ac:dyDescent="0.25">
      <c r="C460" s="40" t="s">
        <v>24</v>
      </c>
      <c r="D460" s="39" t="s">
        <v>1007</v>
      </c>
    </row>
    <row r="461" spans="3:4" x14ac:dyDescent="0.25">
      <c r="C461" s="40" t="s">
        <v>24</v>
      </c>
      <c r="D461" s="39" t="s">
        <v>980</v>
      </c>
    </row>
    <row r="462" spans="3:4" x14ac:dyDescent="0.25">
      <c r="C462" s="40" t="s">
        <v>24</v>
      </c>
      <c r="D462" s="39" t="s">
        <v>981</v>
      </c>
    </row>
    <row r="463" spans="3:4" x14ac:dyDescent="0.25">
      <c r="C463" s="40" t="s">
        <v>24</v>
      </c>
      <c r="D463" s="39" t="s">
        <v>982</v>
      </c>
    </row>
    <row r="464" spans="3:4" x14ac:dyDescent="0.25">
      <c r="C464" s="40" t="s">
        <v>24</v>
      </c>
      <c r="D464" s="39" t="s">
        <v>1072</v>
      </c>
    </row>
    <row r="465" spans="3:4" x14ac:dyDescent="0.25">
      <c r="C465" s="40" t="s">
        <v>24</v>
      </c>
      <c r="D465" s="39" t="s">
        <v>983</v>
      </c>
    </row>
    <row r="466" spans="3:4" x14ac:dyDescent="0.25">
      <c r="C466" s="40" t="s">
        <v>24</v>
      </c>
      <c r="D466" s="39" t="s">
        <v>984</v>
      </c>
    </row>
    <row r="467" spans="3:4" x14ac:dyDescent="0.25">
      <c r="C467" s="40" t="s">
        <v>24</v>
      </c>
      <c r="D467" s="39" t="s">
        <v>679</v>
      </c>
    </row>
    <row r="468" spans="3:4" x14ac:dyDescent="0.25">
      <c r="C468" s="40" t="s">
        <v>24</v>
      </c>
      <c r="D468" s="39" t="s">
        <v>985</v>
      </c>
    </row>
    <row r="469" spans="3:4" x14ac:dyDescent="0.25">
      <c r="C469" s="40" t="s">
        <v>24</v>
      </c>
      <c r="D469" s="39" t="s">
        <v>966</v>
      </c>
    </row>
    <row r="470" spans="3:4" x14ac:dyDescent="0.25">
      <c r="C470" s="39" t="s">
        <v>25</v>
      </c>
      <c r="D470" s="39" t="s">
        <v>431</v>
      </c>
    </row>
    <row r="471" spans="3:4" x14ac:dyDescent="0.25">
      <c r="C471" s="39" t="s">
        <v>25</v>
      </c>
      <c r="D471" s="39" t="s">
        <v>432</v>
      </c>
    </row>
    <row r="472" spans="3:4" x14ac:dyDescent="0.25">
      <c r="C472" s="39" t="s">
        <v>25</v>
      </c>
      <c r="D472" s="39" t="s">
        <v>433</v>
      </c>
    </row>
    <row r="473" spans="3:4" x14ac:dyDescent="0.25">
      <c r="C473" s="39" t="s">
        <v>25</v>
      </c>
      <c r="D473" s="39" t="s">
        <v>434</v>
      </c>
    </row>
    <row r="474" spans="3:4" x14ac:dyDescent="0.25">
      <c r="C474" s="39" t="s">
        <v>25</v>
      </c>
      <c r="D474" s="39" t="s">
        <v>435</v>
      </c>
    </row>
    <row r="475" spans="3:4" x14ac:dyDescent="0.25">
      <c r="C475" s="39" t="s">
        <v>25</v>
      </c>
      <c r="D475" s="39" t="s">
        <v>436</v>
      </c>
    </row>
    <row r="476" spans="3:4" x14ac:dyDescent="0.25">
      <c r="C476" s="39" t="s">
        <v>25</v>
      </c>
      <c r="D476" s="39" t="s">
        <v>437</v>
      </c>
    </row>
    <row r="477" spans="3:4" x14ac:dyDescent="0.25">
      <c r="C477" s="39" t="s">
        <v>25</v>
      </c>
      <c r="D477" s="39" t="s">
        <v>994</v>
      </c>
    </row>
    <row r="478" spans="3:4" x14ac:dyDescent="0.25">
      <c r="C478" s="39" t="s">
        <v>25</v>
      </c>
      <c r="D478" s="39" t="s">
        <v>438</v>
      </c>
    </row>
    <row r="479" spans="3:4" x14ac:dyDescent="0.25">
      <c r="C479" s="39" t="s">
        <v>25</v>
      </c>
      <c r="D479" s="39" t="s">
        <v>439</v>
      </c>
    </row>
    <row r="480" spans="3:4" x14ac:dyDescent="0.25">
      <c r="C480" s="39" t="s">
        <v>25</v>
      </c>
      <c r="D480" s="39" t="s">
        <v>993</v>
      </c>
    </row>
    <row r="481" spans="3:4" x14ac:dyDescent="0.25">
      <c r="C481" s="39" t="s">
        <v>25</v>
      </c>
      <c r="D481" s="39" t="s">
        <v>1037</v>
      </c>
    </row>
    <row r="482" spans="3:4" x14ac:dyDescent="0.25">
      <c r="C482" s="39" t="s">
        <v>25</v>
      </c>
      <c r="D482" s="39" t="s">
        <v>995</v>
      </c>
    </row>
    <row r="483" spans="3:4" x14ac:dyDescent="0.25">
      <c r="C483" s="39" t="s">
        <v>25</v>
      </c>
      <c r="D483" s="39" t="s">
        <v>440</v>
      </c>
    </row>
    <row r="484" spans="3:4" x14ac:dyDescent="0.25">
      <c r="C484" s="39" t="s">
        <v>25</v>
      </c>
      <c r="D484" s="39" t="s">
        <v>441</v>
      </c>
    </row>
    <row r="485" spans="3:4" x14ac:dyDescent="0.25">
      <c r="C485" s="39" t="s">
        <v>25</v>
      </c>
      <c r="D485" s="39" t="s">
        <v>442</v>
      </c>
    </row>
    <row r="486" spans="3:4" x14ac:dyDescent="0.25">
      <c r="C486" s="39" t="s">
        <v>25</v>
      </c>
      <c r="D486" s="39" t="s">
        <v>443</v>
      </c>
    </row>
    <row r="487" spans="3:4" x14ac:dyDescent="0.25">
      <c r="C487" s="39" t="s">
        <v>25</v>
      </c>
      <c r="D487" s="39" t="s">
        <v>444</v>
      </c>
    </row>
    <row r="488" spans="3:4" x14ac:dyDescent="0.25">
      <c r="C488" s="39" t="s">
        <v>25</v>
      </c>
      <c r="D488" s="39" t="s">
        <v>445</v>
      </c>
    </row>
    <row r="489" spans="3:4" x14ac:dyDescent="0.25">
      <c r="C489" s="39" t="s">
        <v>25</v>
      </c>
      <c r="D489" s="39" t="s">
        <v>446</v>
      </c>
    </row>
    <row r="490" spans="3:4" x14ac:dyDescent="0.25">
      <c r="C490" s="39" t="s">
        <v>25</v>
      </c>
      <c r="D490" s="39" t="s">
        <v>447</v>
      </c>
    </row>
    <row r="491" spans="3:4" x14ac:dyDescent="0.25">
      <c r="C491" s="39" t="s">
        <v>25</v>
      </c>
      <c r="D491" s="39" t="s">
        <v>430</v>
      </c>
    </row>
    <row r="492" spans="3:4" x14ac:dyDescent="0.25">
      <c r="C492" s="39" t="s">
        <v>25</v>
      </c>
      <c r="D492" s="39" t="s">
        <v>448</v>
      </c>
    </row>
    <row r="493" spans="3:4" x14ac:dyDescent="0.25">
      <c r="C493" s="39" t="s">
        <v>25</v>
      </c>
      <c r="D493" s="39" t="s">
        <v>449</v>
      </c>
    </row>
    <row r="494" spans="3:4" x14ac:dyDescent="0.25">
      <c r="C494" s="39" t="s">
        <v>25</v>
      </c>
      <c r="D494" s="39" t="s">
        <v>355</v>
      </c>
    </row>
    <row r="495" spans="3:4" x14ac:dyDescent="0.25">
      <c r="C495" s="39" t="s">
        <v>25</v>
      </c>
      <c r="D495" s="39" t="s">
        <v>996</v>
      </c>
    </row>
    <row r="496" spans="3:4" x14ac:dyDescent="0.25">
      <c r="C496" s="39" t="s">
        <v>25</v>
      </c>
      <c r="D496" s="39" t="s">
        <v>450</v>
      </c>
    </row>
    <row r="497" spans="3:4" x14ac:dyDescent="0.25">
      <c r="C497" s="39" t="s">
        <v>25</v>
      </c>
      <c r="D497" s="39" t="s">
        <v>451</v>
      </c>
    </row>
    <row r="498" spans="3:4" x14ac:dyDescent="0.25">
      <c r="C498" s="39" t="s">
        <v>25</v>
      </c>
      <c r="D498" s="39" t="s">
        <v>452</v>
      </c>
    </row>
    <row r="499" spans="3:4" x14ac:dyDescent="0.25">
      <c r="C499" s="39" t="s">
        <v>25</v>
      </c>
      <c r="D499" s="39" t="s">
        <v>453</v>
      </c>
    </row>
    <row r="500" spans="3:4" x14ac:dyDescent="0.25">
      <c r="C500" s="39" t="s">
        <v>26</v>
      </c>
      <c r="D500" s="39" t="s">
        <v>455</v>
      </c>
    </row>
    <row r="501" spans="3:4" x14ac:dyDescent="0.25">
      <c r="C501" s="39" t="s">
        <v>26</v>
      </c>
      <c r="D501" s="39" t="s">
        <v>250</v>
      </c>
    </row>
    <row r="502" spans="3:4" x14ac:dyDescent="0.25">
      <c r="C502" s="39" t="s">
        <v>26</v>
      </c>
      <c r="D502" s="39" t="s">
        <v>456</v>
      </c>
    </row>
    <row r="503" spans="3:4" x14ac:dyDescent="0.25">
      <c r="C503" s="39" t="s">
        <v>26</v>
      </c>
      <c r="D503" s="39" t="s">
        <v>457</v>
      </c>
    </row>
    <row r="504" spans="3:4" x14ac:dyDescent="0.25">
      <c r="C504" s="39" t="s">
        <v>26</v>
      </c>
      <c r="D504" s="39" t="s">
        <v>458</v>
      </c>
    </row>
    <row r="505" spans="3:4" x14ac:dyDescent="0.25">
      <c r="C505" s="39" t="s">
        <v>26</v>
      </c>
      <c r="D505" s="39" t="s">
        <v>459</v>
      </c>
    </row>
    <row r="506" spans="3:4" x14ac:dyDescent="0.25">
      <c r="C506" s="39" t="s">
        <v>26</v>
      </c>
      <c r="D506" s="39" t="s">
        <v>1038</v>
      </c>
    </row>
    <row r="507" spans="3:4" x14ac:dyDescent="0.25">
      <c r="C507" s="39" t="s">
        <v>26</v>
      </c>
      <c r="D507" s="39" t="s">
        <v>460</v>
      </c>
    </row>
    <row r="508" spans="3:4" x14ac:dyDescent="0.25">
      <c r="C508" s="39" t="s">
        <v>26</v>
      </c>
      <c r="D508" s="39" t="s">
        <v>461</v>
      </c>
    </row>
    <row r="509" spans="3:4" x14ac:dyDescent="0.25">
      <c r="C509" s="39" t="s">
        <v>26</v>
      </c>
      <c r="D509" s="39" t="s">
        <v>462</v>
      </c>
    </row>
    <row r="510" spans="3:4" x14ac:dyDescent="0.25">
      <c r="C510" s="39" t="s">
        <v>26</v>
      </c>
      <c r="D510" s="39" t="s">
        <v>463</v>
      </c>
    </row>
    <row r="511" spans="3:4" x14ac:dyDescent="0.25">
      <c r="C511" s="39" t="s">
        <v>26</v>
      </c>
      <c r="D511" s="39" t="s">
        <v>464</v>
      </c>
    </row>
    <row r="512" spans="3:4" x14ac:dyDescent="0.25">
      <c r="C512" s="39" t="s">
        <v>26</v>
      </c>
      <c r="D512" s="39" t="s">
        <v>465</v>
      </c>
    </row>
    <row r="513" spans="3:4" x14ac:dyDescent="0.25">
      <c r="C513" s="39" t="s">
        <v>26</v>
      </c>
      <c r="D513" s="39" t="s">
        <v>454</v>
      </c>
    </row>
    <row r="514" spans="3:4" x14ac:dyDescent="0.25">
      <c r="C514" s="39" t="s">
        <v>26</v>
      </c>
      <c r="D514" s="39" t="s">
        <v>466</v>
      </c>
    </row>
    <row r="515" spans="3:4" x14ac:dyDescent="0.25">
      <c r="C515" s="39" t="s">
        <v>26</v>
      </c>
      <c r="D515" s="39" t="s">
        <v>467</v>
      </c>
    </row>
    <row r="516" spans="3:4" x14ac:dyDescent="0.25">
      <c r="C516" s="39" t="s">
        <v>26</v>
      </c>
      <c r="D516" s="39" t="s">
        <v>468</v>
      </c>
    </row>
    <row r="517" spans="3:4" x14ac:dyDescent="0.25">
      <c r="C517" s="39" t="s">
        <v>26</v>
      </c>
      <c r="D517" s="39" t="s">
        <v>469</v>
      </c>
    </row>
    <row r="518" spans="3:4" x14ac:dyDescent="0.25">
      <c r="C518" s="39" t="s">
        <v>26</v>
      </c>
      <c r="D518" s="39" t="s">
        <v>470</v>
      </c>
    </row>
    <row r="519" spans="3:4" x14ac:dyDescent="0.25">
      <c r="C519" s="39" t="s">
        <v>26</v>
      </c>
      <c r="D519" s="39" t="s">
        <v>1039</v>
      </c>
    </row>
    <row r="520" spans="3:4" x14ac:dyDescent="0.25">
      <c r="C520" s="39" t="s">
        <v>26</v>
      </c>
      <c r="D520" s="39" t="s">
        <v>471</v>
      </c>
    </row>
    <row r="521" spans="3:4" x14ac:dyDescent="0.25">
      <c r="C521" s="39" t="s">
        <v>26</v>
      </c>
      <c r="D521" s="39" t="s">
        <v>1040</v>
      </c>
    </row>
    <row r="522" spans="3:4" x14ac:dyDescent="0.25">
      <c r="C522" s="39" t="s">
        <v>26</v>
      </c>
      <c r="D522" s="39" t="s">
        <v>472</v>
      </c>
    </row>
    <row r="523" spans="3:4" x14ac:dyDescent="0.25">
      <c r="C523" s="39" t="s">
        <v>26</v>
      </c>
      <c r="D523" s="39" t="s">
        <v>997</v>
      </c>
    </row>
    <row r="524" spans="3:4" x14ac:dyDescent="0.25">
      <c r="C524" s="39" t="s">
        <v>26</v>
      </c>
      <c r="D524" s="39" t="s">
        <v>110</v>
      </c>
    </row>
    <row r="525" spans="3:4" x14ac:dyDescent="0.25">
      <c r="C525" s="39" t="s">
        <v>26</v>
      </c>
      <c r="D525" s="39" t="s">
        <v>1041</v>
      </c>
    </row>
    <row r="526" spans="3:4" x14ac:dyDescent="0.25">
      <c r="C526" s="39" t="s">
        <v>26</v>
      </c>
      <c r="D526" s="39" t="s">
        <v>473</v>
      </c>
    </row>
    <row r="527" spans="3:4" x14ac:dyDescent="0.25">
      <c r="C527" s="39" t="s">
        <v>26</v>
      </c>
      <c r="D527" s="39" t="s">
        <v>474</v>
      </c>
    </row>
    <row r="528" spans="3:4" x14ac:dyDescent="0.25">
      <c r="C528" s="39" t="s">
        <v>26</v>
      </c>
      <c r="D528" s="39" t="s">
        <v>475</v>
      </c>
    </row>
    <row r="529" spans="3:4" x14ac:dyDescent="0.25">
      <c r="C529" s="39" t="s">
        <v>26</v>
      </c>
      <c r="D529" s="39" t="s">
        <v>476</v>
      </c>
    </row>
    <row r="530" spans="3:4" x14ac:dyDescent="0.25">
      <c r="C530" s="39" t="s">
        <v>27</v>
      </c>
      <c r="D530" s="39" t="s">
        <v>1043</v>
      </c>
    </row>
    <row r="531" spans="3:4" x14ac:dyDescent="0.25">
      <c r="C531" s="39" t="s">
        <v>27</v>
      </c>
      <c r="D531" s="39" t="s">
        <v>510</v>
      </c>
    </row>
    <row r="532" spans="3:4" x14ac:dyDescent="0.25">
      <c r="C532" s="39" t="s">
        <v>27</v>
      </c>
      <c r="D532" s="39" t="s">
        <v>480</v>
      </c>
    </row>
    <row r="533" spans="3:4" x14ac:dyDescent="0.25">
      <c r="C533" s="39" t="s">
        <v>27</v>
      </c>
      <c r="D533" s="39" t="s">
        <v>511</v>
      </c>
    </row>
    <row r="534" spans="3:4" x14ac:dyDescent="0.25">
      <c r="C534" s="39" t="s">
        <v>27</v>
      </c>
      <c r="D534" s="39" t="s">
        <v>551</v>
      </c>
    </row>
    <row r="535" spans="3:4" x14ac:dyDescent="0.25">
      <c r="C535" s="39" t="s">
        <v>27</v>
      </c>
      <c r="D535" s="39" t="s">
        <v>512</v>
      </c>
    </row>
    <row r="536" spans="3:4" x14ac:dyDescent="0.25">
      <c r="C536" s="39" t="s">
        <v>27</v>
      </c>
      <c r="D536" s="39" t="s">
        <v>481</v>
      </c>
    </row>
    <row r="537" spans="3:4" x14ac:dyDescent="0.25">
      <c r="C537" s="39" t="s">
        <v>27</v>
      </c>
      <c r="D537" s="39" t="s">
        <v>513</v>
      </c>
    </row>
    <row r="538" spans="3:4" x14ac:dyDescent="0.25">
      <c r="C538" s="39" t="s">
        <v>27</v>
      </c>
      <c r="D538" s="39" t="s">
        <v>514</v>
      </c>
    </row>
    <row r="539" spans="3:4" x14ac:dyDescent="0.25">
      <c r="C539" s="39" t="s">
        <v>27</v>
      </c>
      <c r="D539" s="39" t="s">
        <v>515</v>
      </c>
    </row>
    <row r="540" spans="3:4" x14ac:dyDescent="0.25">
      <c r="C540" s="39" t="s">
        <v>27</v>
      </c>
      <c r="D540" s="39" t="s">
        <v>516</v>
      </c>
    </row>
    <row r="541" spans="3:4" x14ac:dyDescent="0.25">
      <c r="C541" s="39" t="s">
        <v>27</v>
      </c>
      <c r="D541" s="39" t="s">
        <v>517</v>
      </c>
    </row>
    <row r="542" spans="3:4" x14ac:dyDescent="0.25">
      <c r="C542" s="39" t="s">
        <v>27</v>
      </c>
      <c r="D542" s="39" t="s">
        <v>482</v>
      </c>
    </row>
    <row r="543" spans="3:4" x14ac:dyDescent="0.25">
      <c r="C543" s="39" t="s">
        <v>27</v>
      </c>
      <c r="D543" s="39" t="s">
        <v>518</v>
      </c>
    </row>
    <row r="544" spans="3:4" x14ac:dyDescent="0.25">
      <c r="C544" s="39" t="s">
        <v>27</v>
      </c>
      <c r="D544" s="39" t="s">
        <v>1044</v>
      </c>
    </row>
    <row r="545" spans="3:4" x14ac:dyDescent="0.25">
      <c r="C545" s="39" t="s">
        <v>27</v>
      </c>
      <c r="D545" s="39" t="s">
        <v>519</v>
      </c>
    </row>
    <row r="546" spans="3:4" x14ac:dyDescent="0.25">
      <c r="C546" s="39" t="s">
        <v>27</v>
      </c>
      <c r="D546" s="39" t="s">
        <v>520</v>
      </c>
    </row>
    <row r="547" spans="3:4" x14ac:dyDescent="0.25">
      <c r="C547" s="39" t="s">
        <v>27</v>
      </c>
      <c r="D547" s="39" t="s">
        <v>521</v>
      </c>
    </row>
    <row r="548" spans="3:4" x14ac:dyDescent="0.25">
      <c r="C548" s="39" t="s">
        <v>27</v>
      </c>
      <c r="D548" s="39" t="s">
        <v>522</v>
      </c>
    </row>
    <row r="549" spans="3:4" x14ac:dyDescent="0.25">
      <c r="C549" s="39" t="s">
        <v>27</v>
      </c>
      <c r="D549" s="39" t="s">
        <v>523</v>
      </c>
    </row>
    <row r="550" spans="3:4" x14ac:dyDescent="0.25">
      <c r="C550" s="39" t="s">
        <v>27</v>
      </c>
      <c r="D550" s="39" t="s">
        <v>524</v>
      </c>
    </row>
    <row r="551" spans="3:4" x14ac:dyDescent="0.25">
      <c r="C551" s="39" t="s">
        <v>27</v>
      </c>
      <c r="D551" s="39" t="s">
        <v>525</v>
      </c>
    </row>
    <row r="552" spans="3:4" x14ac:dyDescent="0.25">
      <c r="C552" s="39" t="s">
        <v>27</v>
      </c>
      <c r="D552" s="39" t="s">
        <v>526</v>
      </c>
    </row>
    <row r="553" spans="3:4" x14ac:dyDescent="0.25">
      <c r="C553" s="39" t="s">
        <v>27</v>
      </c>
      <c r="D553" s="39" t="s">
        <v>483</v>
      </c>
    </row>
    <row r="554" spans="3:4" x14ac:dyDescent="0.25">
      <c r="C554" s="39" t="s">
        <v>27</v>
      </c>
      <c r="D554" s="39" t="s">
        <v>207</v>
      </c>
    </row>
    <row r="555" spans="3:4" x14ac:dyDescent="0.25">
      <c r="C555" s="39" t="s">
        <v>27</v>
      </c>
      <c r="D555" s="39" t="s">
        <v>527</v>
      </c>
    </row>
    <row r="556" spans="3:4" x14ac:dyDescent="0.25">
      <c r="C556" s="39" t="s">
        <v>27</v>
      </c>
      <c r="D556" s="39" t="s">
        <v>528</v>
      </c>
    </row>
    <row r="557" spans="3:4" x14ac:dyDescent="0.25">
      <c r="C557" s="39" t="s">
        <v>27</v>
      </c>
      <c r="D557" s="39" t="s">
        <v>484</v>
      </c>
    </row>
    <row r="558" spans="3:4" x14ac:dyDescent="0.25">
      <c r="C558" s="39" t="s">
        <v>27</v>
      </c>
      <c r="D558" s="39" t="s">
        <v>485</v>
      </c>
    </row>
    <row r="559" spans="3:4" x14ac:dyDescent="0.25">
      <c r="C559" s="39" t="s">
        <v>27</v>
      </c>
      <c r="D559" s="39" t="s">
        <v>529</v>
      </c>
    </row>
    <row r="560" spans="3:4" x14ac:dyDescent="0.25">
      <c r="C560" s="39" t="s">
        <v>27</v>
      </c>
      <c r="D560" s="39" t="s">
        <v>486</v>
      </c>
    </row>
    <row r="561" spans="3:4" x14ac:dyDescent="0.25">
      <c r="C561" s="39" t="s">
        <v>27</v>
      </c>
      <c r="D561" s="39" t="s">
        <v>530</v>
      </c>
    </row>
    <row r="562" spans="3:4" x14ac:dyDescent="0.25">
      <c r="C562" s="39" t="s">
        <v>27</v>
      </c>
      <c r="D562" s="39" t="s">
        <v>487</v>
      </c>
    </row>
    <row r="563" spans="3:4" x14ac:dyDescent="0.25">
      <c r="C563" s="39" t="s">
        <v>27</v>
      </c>
      <c r="D563" s="39" t="s">
        <v>531</v>
      </c>
    </row>
    <row r="564" spans="3:4" x14ac:dyDescent="0.25">
      <c r="C564" s="39" t="s">
        <v>27</v>
      </c>
      <c r="D564" s="39" t="s">
        <v>488</v>
      </c>
    </row>
    <row r="565" spans="3:4" x14ac:dyDescent="0.25">
      <c r="C565" s="39" t="s">
        <v>27</v>
      </c>
      <c r="D565" s="39" t="s">
        <v>489</v>
      </c>
    </row>
    <row r="566" spans="3:4" x14ac:dyDescent="0.25">
      <c r="C566" s="39" t="s">
        <v>27</v>
      </c>
      <c r="D566" s="39" t="s">
        <v>477</v>
      </c>
    </row>
    <row r="567" spans="3:4" x14ac:dyDescent="0.25">
      <c r="C567" s="39" t="s">
        <v>27</v>
      </c>
      <c r="D567" s="39" t="s">
        <v>89</v>
      </c>
    </row>
    <row r="568" spans="3:4" x14ac:dyDescent="0.25">
      <c r="C568" s="39" t="s">
        <v>27</v>
      </c>
      <c r="D568" s="39" t="s">
        <v>532</v>
      </c>
    </row>
    <row r="569" spans="3:4" x14ac:dyDescent="0.25">
      <c r="C569" s="39" t="s">
        <v>27</v>
      </c>
      <c r="D569" s="39" t="s">
        <v>478</v>
      </c>
    </row>
    <row r="570" spans="3:4" x14ac:dyDescent="0.25">
      <c r="C570" s="39" t="s">
        <v>27</v>
      </c>
      <c r="D570" s="39" t="s">
        <v>533</v>
      </c>
    </row>
    <row r="571" spans="3:4" x14ac:dyDescent="0.25">
      <c r="C571" s="39" t="s">
        <v>27</v>
      </c>
      <c r="D571" s="39" t="s">
        <v>490</v>
      </c>
    </row>
    <row r="572" spans="3:4" x14ac:dyDescent="0.25">
      <c r="C572" s="39" t="s">
        <v>27</v>
      </c>
      <c r="D572" s="39" t="s">
        <v>534</v>
      </c>
    </row>
    <row r="573" spans="3:4" x14ac:dyDescent="0.25">
      <c r="C573" s="39" t="s">
        <v>27</v>
      </c>
      <c r="D573" s="39" t="s">
        <v>1045</v>
      </c>
    </row>
    <row r="574" spans="3:4" x14ac:dyDescent="0.25">
      <c r="C574" s="39" t="s">
        <v>27</v>
      </c>
      <c r="D574" s="39" t="s">
        <v>535</v>
      </c>
    </row>
    <row r="575" spans="3:4" x14ac:dyDescent="0.25">
      <c r="C575" s="39" t="s">
        <v>27</v>
      </c>
      <c r="D575" s="39" t="s">
        <v>536</v>
      </c>
    </row>
    <row r="576" spans="3:4" x14ac:dyDescent="0.25">
      <c r="C576" s="39" t="s">
        <v>27</v>
      </c>
      <c r="D576" s="39" t="s">
        <v>537</v>
      </c>
    </row>
    <row r="577" spans="3:4" x14ac:dyDescent="0.25">
      <c r="C577" s="39" t="s">
        <v>27</v>
      </c>
      <c r="D577" s="39" t="s">
        <v>538</v>
      </c>
    </row>
    <row r="578" spans="3:4" x14ac:dyDescent="0.25">
      <c r="C578" s="39" t="s">
        <v>27</v>
      </c>
      <c r="D578" s="39" t="s">
        <v>491</v>
      </c>
    </row>
    <row r="579" spans="3:4" x14ac:dyDescent="0.25">
      <c r="C579" s="39" t="s">
        <v>27</v>
      </c>
      <c r="D579" s="39" t="s">
        <v>539</v>
      </c>
    </row>
    <row r="580" spans="3:4" x14ac:dyDescent="0.25">
      <c r="C580" s="39" t="s">
        <v>27</v>
      </c>
      <c r="D580" s="39" t="s">
        <v>540</v>
      </c>
    </row>
    <row r="581" spans="3:4" x14ac:dyDescent="0.25">
      <c r="C581" s="39" t="s">
        <v>27</v>
      </c>
      <c r="D581" s="39" t="s">
        <v>541</v>
      </c>
    </row>
    <row r="582" spans="3:4" x14ac:dyDescent="0.25">
      <c r="C582" s="39" t="s">
        <v>27</v>
      </c>
      <c r="D582" s="39" t="s">
        <v>405</v>
      </c>
    </row>
    <row r="583" spans="3:4" x14ac:dyDescent="0.25">
      <c r="C583" s="39" t="s">
        <v>27</v>
      </c>
      <c r="D583" s="39" t="s">
        <v>542</v>
      </c>
    </row>
    <row r="584" spans="3:4" x14ac:dyDescent="0.25">
      <c r="C584" s="39" t="s">
        <v>27</v>
      </c>
      <c r="D584" s="39" t="s">
        <v>543</v>
      </c>
    </row>
    <row r="585" spans="3:4" x14ac:dyDescent="0.25">
      <c r="C585" s="39" t="s">
        <v>27</v>
      </c>
      <c r="D585" s="39" t="s">
        <v>544</v>
      </c>
    </row>
    <row r="586" spans="3:4" x14ac:dyDescent="0.25">
      <c r="C586" s="39" t="s">
        <v>27</v>
      </c>
      <c r="D586" s="39" t="s">
        <v>545</v>
      </c>
    </row>
    <row r="587" spans="3:4" x14ac:dyDescent="0.25">
      <c r="C587" s="39" t="s">
        <v>27</v>
      </c>
      <c r="D587" s="39" t="s">
        <v>492</v>
      </c>
    </row>
    <row r="588" spans="3:4" x14ac:dyDescent="0.25">
      <c r="C588" s="39" t="s">
        <v>27</v>
      </c>
      <c r="D588" s="39" t="s">
        <v>546</v>
      </c>
    </row>
    <row r="589" spans="3:4" x14ac:dyDescent="0.25">
      <c r="C589" s="39" t="s">
        <v>27</v>
      </c>
      <c r="D589" s="39" t="s">
        <v>34</v>
      </c>
    </row>
    <row r="590" spans="3:4" x14ac:dyDescent="0.25">
      <c r="C590" s="39" t="s">
        <v>27</v>
      </c>
      <c r="D590" s="39" t="s">
        <v>547</v>
      </c>
    </row>
    <row r="591" spans="3:4" x14ac:dyDescent="0.25">
      <c r="C591" s="39" t="s">
        <v>27</v>
      </c>
      <c r="D591" s="39" t="s">
        <v>493</v>
      </c>
    </row>
    <row r="592" spans="3:4" x14ac:dyDescent="0.25">
      <c r="C592" s="39" t="s">
        <v>27</v>
      </c>
      <c r="D592" s="39" t="s">
        <v>494</v>
      </c>
    </row>
    <row r="593" spans="3:4" x14ac:dyDescent="0.25">
      <c r="C593" s="39" t="s">
        <v>27</v>
      </c>
      <c r="D593" s="39" t="s">
        <v>495</v>
      </c>
    </row>
    <row r="594" spans="3:4" x14ac:dyDescent="0.25">
      <c r="C594" s="39" t="s">
        <v>27</v>
      </c>
      <c r="D594" s="39" t="s">
        <v>496</v>
      </c>
    </row>
    <row r="595" spans="3:4" x14ac:dyDescent="0.25">
      <c r="C595" s="39" t="s">
        <v>27</v>
      </c>
      <c r="D595" s="39" t="s">
        <v>497</v>
      </c>
    </row>
    <row r="596" spans="3:4" x14ac:dyDescent="0.25">
      <c r="C596" s="39" t="s">
        <v>27</v>
      </c>
      <c r="D596" s="39" t="s">
        <v>548</v>
      </c>
    </row>
    <row r="597" spans="3:4" x14ac:dyDescent="0.25">
      <c r="C597" s="39" t="s">
        <v>27</v>
      </c>
      <c r="D597" s="39" t="s">
        <v>498</v>
      </c>
    </row>
    <row r="598" spans="3:4" x14ac:dyDescent="0.25">
      <c r="C598" s="39" t="s">
        <v>27</v>
      </c>
      <c r="D598" s="39" t="s">
        <v>549</v>
      </c>
    </row>
    <row r="599" spans="3:4" x14ac:dyDescent="0.25">
      <c r="C599" s="39" t="s">
        <v>27</v>
      </c>
      <c r="D599" s="39" t="s">
        <v>499</v>
      </c>
    </row>
    <row r="600" spans="3:4" x14ac:dyDescent="0.25">
      <c r="C600" s="39" t="s">
        <v>27</v>
      </c>
      <c r="D600" s="39" t="s">
        <v>550</v>
      </c>
    </row>
    <row r="601" spans="3:4" x14ac:dyDescent="0.25">
      <c r="C601" s="39" t="s">
        <v>27</v>
      </c>
      <c r="D601" s="39" t="s">
        <v>479</v>
      </c>
    </row>
    <row r="602" spans="3:4" x14ac:dyDescent="0.25">
      <c r="C602" s="39" t="s">
        <v>27</v>
      </c>
      <c r="D602" s="39" t="s">
        <v>500</v>
      </c>
    </row>
    <row r="603" spans="3:4" x14ac:dyDescent="0.25">
      <c r="C603" s="39" t="s">
        <v>27</v>
      </c>
      <c r="D603" s="39" t="s">
        <v>501</v>
      </c>
    </row>
    <row r="604" spans="3:4" x14ac:dyDescent="0.25">
      <c r="C604" s="39" t="s">
        <v>27</v>
      </c>
      <c r="D604" s="39" t="s">
        <v>552</v>
      </c>
    </row>
    <row r="605" spans="3:4" x14ac:dyDescent="0.25">
      <c r="C605" s="39" t="s">
        <v>27</v>
      </c>
      <c r="D605" s="39" t="s">
        <v>998</v>
      </c>
    </row>
    <row r="606" spans="3:4" x14ac:dyDescent="0.25">
      <c r="C606" s="39" t="s">
        <v>27</v>
      </c>
      <c r="D606" s="39" t="s">
        <v>553</v>
      </c>
    </row>
    <row r="607" spans="3:4" x14ac:dyDescent="0.25">
      <c r="C607" s="39" t="s">
        <v>27</v>
      </c>
      <c r="D607" s="39" t="s">
        <v>502</v>
      </c>
    </row>
    <row r="608" spans="3:4" x14ac:dyDescent="0.25">
      <c r="C608" s="39" t="s">
        <v>27</v>
      </c>
      <c r="D608" s="39" t="s">
        <v>111</v>
      </c>
    </row>
    <row r="609" spans="3:4" x14ac:dyDescent="0.25">
      <c r="C609" s="39" t="s">
        <v>27</v>
      </c>
      <c r="D609" s="39" t="s">
        <v>1042</v>
      </c>
    </row>
    <row r="610" spans="3:4" x14ac:dyDescent="0.25">
      <c r="C610" s="39" t="s">
        <v>27</v>
      </c>
      <c r="D610" s="39" t="s">
        <v>554</v>
      </c>
    </row>
    <row r="611" spans="3:4" x14ac:dyDescent="0.25">
      <c r="C611" s="39" t="s">
        <v>27</v>
      </c>
      <c r="D611" s="39" t="s">
        <v>555</v>
      </c>
    </row>
    <row r="612" spans="3:4" x14ac:dyDescent="0.25">
      <c r="C612" s="39" t="s">
        <v>27</v>
      </c>
      <c r="D612" s="39" t="s">
        <v>556</v>
      </c>
    </row>
    <row r="613" spans="3:4" x14ac:dyDescent="0.25">
      <c r="C613" s="39" t="s">
        <v>27</v>
      </c>
      <c r="D613" s="39" t="s">
        <v>503</v>
      </c>
    </row>
    <row r="614" spans="3:4" x14ac:dyDescent="0.25">
      <c r="C614" s="39" t="s">
        <v>27</v>
      </c>
      <c r="D614" s="39" t="s">
        <v>557</v>
      </c>
    </row>
    <row r="615" spans="3:4" x14ac:dyDescent="0.25">
      <c r="C615" s="39" t="s">
        <v>27</v>
      </c>
      <c r="D615" s="39" t="s">
        <v>558</v>
      </c>
    </row>
    <row r="616" spans="3:4" x14ac:dyDescent="0.25">
      <c r="C616" s="39" t="s">
        <v>27</v>
      </c>
      <c r="D616" s="39" t="s">
        <v>559</v>
      </c>
    </row>
    <row r="617" spans="3:4" x14ac:dyDescent="0.25">
      <c r="C617" s="39" t="s">
        <v>27</v>
      </c>
      <c r="D617" s="39" t="s">
        <v>560</v>
      </c>
    </row>
    <row r="618" spans="3:4" x14ac:dyDescent="0.25">
      <c r="C618" s="39" t="s">
        <v>27</v>
      </c>
      <c r="D618" s="39" t="s">
        <v>561</v>
      </c>
    </row>
    <row r="619" spans="3:4" x14ac:dyDescent="0.25">
      <c r="C619" s="39" t="s">
        <v>27</v>
      </c>
      <c r="D619" s="39" t="s">
        <v>562</v>
      </c>
    </row>
    <row r="620" spans="3:4" x14ac:dyDescent="0.25">
      <c r="C620" s="39" t="s">
        <v>27</v>
      </c>
      <c r="D620" s="39" t="s">
        <v>563</v>
      </c>
    </row>
    <row r="621" spans="3:4" x14ac:dyDescent="0.25">
      <c r="C621" s="39" t="s">
        <v>27</v>
      </c>
      <c r="D621" s="39" t="s">
        <v>564</v>
      </c>
    </row>
    <row r="622" spans="3:4" x14ac:dyDescent="0.25">
      <c r="C622" s="39" t="s">
        <v>27</v>
      </c>
      <c r="D622" s="39" t="s">
        <v>565</v>
      </c>
    </row>
    <row r="623" spans="3:4" x14ac:dyDescent="0.25">
      <c r="C623" s="39" t="s">
        <v>27</v>
      </c>
      <c r="D623" s="39" t="s">
        <v>566</v>
      </c>
    </row>
    <row r="624" spans="3:4" x14ac:dyDescent="0.25">
      <c r="C624" s="39" t="s">
        <v>27</v>
      </c>
      <c r="D624" s="39" t="s">
        <v>504</v>
      </c>
    </row>
    <row r="625" spans="3:4" x14ac:dyDescent="0.25">
      <c r="C625" s="39" t="s">
        <v>27</v>
      </c>
      <c r="D625" s="39" t="s">
        <v>567</v>
      </c>
    </row>
    <row r="626" spans="3:4" x14ac:dyDescent="0.25">
      <c r="C626" s="39" t="s">
        <v>27</v>
      </c>
      <c r="D626" s="39" t="s">
        <v>568</v>
      </c>
    </row>
    <row r="627" spans="3:4" x14ac:dyDescent="0.25">
      <c r="C627" s="39" t="s">
        <v>27</v>
      </c>
      <c r="D627" s="39" t="s">
        <v>569</v>
      </c>
    </row>
    <row r="628" spans="3:4" x14ac:dyDescent="0.25">
      <c r="C628" s="39" t="s">
        <v>27</v>
      </c>
      <c r="D628" s="39" t="s">
        <v>570</v>
      </c>
    </row>
    <row r="629" spans="3:4" x14ac:dyDescent="0.25">
      <c r="C629" s="39" t="s">
        <v>27</v>
      </c>
      <c r="D629" s="39" t="s">
        <v>571</v>
      </c>
    </row>
    <row r="630" spans="3:4" x14ac:dyDescent="0.25">
      <c r="C630" s="39" t="s">
        <v>27</v>
      </c>
      <c r="D630" s="39" t="s">
        <v>505</v>
      </c>
    </row>
    <row r="631" spans="3:4" x14ac:dyDescent="0.25">
      <c r="C631" s="39" t="s">
        <v>27</v>
      </c>
      <c r="D631" s="39" t="s">
        <v>506</v>
      </c>
    </row>
    <row r="632" spans="3:4" x14ac:dyDescent="0.25">
      <c r="C632" s="39" t="s">
        <v>27</v>
      </c>
      <c r="D632" s="39" t="s">
        <v>572</v>
      </c>
    </row>
    <row r="633" spans="3:4" x14ac:dyDescent="0.25">
      <c r="C633" s="39" t="s">
        <v>27</v>
      </c>
      <c r="D633" s="39" t="s">
        <v>573</v>
      </c>
    </row>
    <row r="634" spans="3:4" x14ac:dyDescent="0.25">
      <c r="C634" s="39" t="s">
        <v>27</v>
      </c>
      <c r="D634" s="39" t="s">
        <v>574</v>
      </c>
    </row>
    <row r="635" spans="3:4" x14ac:dyDescent="0.25">
      <c r="C635" s="39" t="s">
        <v>27</v>
      </c>
      <c r="D635" s="39" t="s">
        <v>128</v>
      </c>
    </row>
    <row r="636" spans="3:4" x14ac:dyDescent="0.25">
      <c r="C636" s="39" t="s">
        <v>27</v>
      </c>
      <c r="D636" s="39" t="s">
        <v>507</v>
      </c>
    </row>
    <row r="637" spans="3:4" x14ac:dyDescent="0.25">
      <c r="C637" s="39" t="s">
        <v>27</v>
      </c>
      <c r="D637" s="39" t="s">
        <v>575</v>
      </c>
    </row>
    <row r="638" spans="3:4" x14ac:dyDescent="0.25">
      <c r="C638" s="39" t="s">
        <v>27</v>
      </c>
      <c r="D638" s="39" t="s">
        <v>1046</v>
      </c>
    </row>
    <row r="639" spans="3:4" x14ac:dyDescent="0.25">
      <c r="C639" s="39" t="s">
        <v>27</v>
      </c>
      <c r="D639" s="39" t="s">
        <v>576</v>
      </c>
    </row>
    <row r="640" spans="3:4" x14ac:dyDescent="0.25">
      <c r="C640" s="39" t="s">
        <v>27</v>
      </c>
      <c r="D640" s="39" t="s">
        <v>577</v>
      </c>
    </row>
    <row r="641" spans="3:4" x14ac:dyDescent="0.25">
      <c r="C641" s="39" t="s">
        <v>27</v>
      </c>
      <c r="D641" s="39" t="s">
        <v>578</v>
      </c>
    </row>
    <row r="642" spans="3:4" x14ac:dyDescent="0.25">
      <c r="C642" s="39" t="s">
        <v>27</v>
      </c>
      <c r="D642" s="39" t="s">
        <v>508</v>
      </c>
    </row>
    <row r="643" spans="3:4" x14ac:dyDescent="0.25">
      <c r="C643" s="39" t="s">
        <v>27</v>
      </c>
      <c r="D643" s="39" t="s">
        <v>509</v>
      </c>
    </row>
    <row r="644" spans="3:4" x14ac:dyDescent="0.25">
      <c r="C644" s="39" t="s">
        <v>27</v>
      </c>
      <c r="D644" s="39" t="s">
        <v>579</v>
      </c>
    </row>
    <row r="645" spans="3:4" x14ac:dyDescent="0.25">
      <c r="C645" s="39" t="s">
        <v>27</v>
      </c>
      <c r="D645" s="39" t="s">
        <v>580</v>
      </c>
    </row>
    <row r="646" spans="3:4" x14ac:dyDescent="0.25">
      <c r="C646" s="39" t="s">
        <v>28</v>
      </c>
      <c r="D646" s="39" t="s">
        <v>581</v>
      </c>
    </row>
    <row r="647" spans="3:4" x14ac:dyDescent="0.25">
      <c r="C647" s="39" t="s">
        <v>28</v>
      </c>
      <c r="D647" s="39" t="s">
        <v>585</v>
      </c>
    </row>
    <row r="648" spans="3:4" x14ac:dyDescent="0.25">
      <c r="C648" s="39" t="s">
        <v>28</v>
      </c>
      <c r="D648" s="39" t="s">
        <v>588</v>
      </c>
    </row>
    <row r="649" spans="3:4" x14ac:dyDescent="0.25">
      <c r="C649" s="39" t="s">
        <v>28</v>
      </c>
      <c r="D649" s="39" t="s">
        <v>584</v>
      </c>
    </row>
    <row r="650" spans="3:4" x14ac:dyDescent="0.25">
      <c r="C650" s="39" t="s">
        <v>28</v>
      </c>
      <c r="D650" s="39" t="s">
        <v>582</v>
      </c>
    </row>
    <row r="651" spans="3:4" x14ac:dyDescent="0.25">
      <c r="C651" s="39" t="s">
        <v>28</v>
      </c>
      <c r="D651" s="39" t="s">
        <v>587</v>
      </c>
    </row>
    <row r="652" spans="3:4" x14ac:dyDescent="0.25">
      <c r="C652" s="39" t="s">
        <v>28</v>
      </c>
      <c r="D652" s="39" t="s">
        <v>586</v>
      </c>
    </row>
    <row r="653" spans="3:4" x14ac:dyDescent="0.25">
      <c r="C653" s="39" t="s">
        <v>28</v>
      </c>
      <c r="D653" s="39" t="s">
        <v>186</v>
      </c>
    </row>
    <row r="654" spans="3:4" x14ac:dyDescent="0.25">
      <c r="C654" s="39" t="s">
        <v>28</v>
      </c>
      <c r="D654" s="39" t="s">
        <v>583</v>
      </c>
    </row>
    <row r="655" spans="3:4" x14ac:dyDescent="0.25">
      <c r="C655" s="39" t="s">
        <v>29</v>
      </c>
      <c r="D655" s="39" t="s">
        <v>202</v>
      </c>
    </row>
    <row r="656" spans="3:4" x14ac:dyDescent="0.25">
      <c r="C656" s="39" t="s">
        <v>29</v>
      </c>
      <c r="D656" s="39" t="s">
        <v>589</v>
      </c>
    </row>
    <row r="657" spans="3:4" x14ac:dyDescent="0.25">
      <c r="C657" s="39" t="s">
        <v>29</v>
      </c>
      <c r="D657" s="39" t="s">
        <v>286</v>
      </c>
    </row>
    <row r="658" spans="3:4" x14ac:dyDescent="0.25">
      <c r="C658" s="39" t="s">
        <v>29</v>
      </c>
      <c r="D658" s="39" t="s">
        <v>999</v>
      </c>
    </row>
    <row r="659" spans="3:4" x14ac:dyDescent="0.25">
      <c r="C659" s="39" t="s">
        <v>30</v>
      </c>
      <c r="D659" s="39" t="s">
        <v>591</v>
      </c>
    </row>
    <row r="660" spans="3:4" x14ac:dyDescent="0.25">
      <c r="C660" s="39" t="s">
        <v>30</v>
      </c>
      <c r="D660" s="39" t="s">
        <v>606</v>
      </c>
    </row>
    <row r="661" spans="3:4" x14ac:dyDescent="0.25">
      <c r="C661" s="39" t="s">
        <v>30</v>
      </c>
      <c r="D661" s="39" t="s">
        <v>596</v>
      </c>
    </row>
    <row r="662" spans="3:4" x14ac:dyDescent="0.25">
      <c r="C662" s="39" t="s">
        <v>30</v>
      </c>
      <c r="D662" s="39" t="s">
        <v>607</v>
      </c>
    </row>
    <row r="663" spans="3:4" x14ac:dyDescent="0.25">
      <c r="C663" s="39" t="s">
        <v>30</v>
      </c>
      <c r="D663" s="39" t="s">
        <v>608</v>
      </c>
    </row>
    <row r="664" spans="3:4" x14ac:dyDescent="0.25">
      <c r="C664" s="39" t="s">
        <v>30</v>
      </c>
      <c r="D664" s="39" t="s">
        <v>609</v>
      </c>
    </row>
    <row r="665" spans="3:4" x14ac:dyDescent="0.25">
      <c r="C665" s="39" t="s">
        <v>30</v>
      </c>
      <c r="D665" s="39" t="s">
        <v>610</v>
      </c>
    </row>
    <row r="666" spans="3:4" x14ac:dyDescent="0.25">
      <c r="C666" s="39" t="s">
        <v>30</v>
      </c>
      <c r="D666" s="39" t="s">
        <v>611</v>
      </c>
    </row>
    <row r="667" spans="3:4" x14ac:dyDescent="0.25">
      <c r="C667" s="39" t="s">
        <v>30</v>
      </c>
      <c r="D667" s="39" t="s">
        <v>612</v>
      </c>
    </row>
    <row r="668" spans="3:4" x14ac:dyDescent="0.25">
      <c r="C668" s="39" t="s">
        <v>30</v>
      </c>
      <c r="D668" s="39" t="s">
        <v>592</v>
      </c>
    </row>
    <row r="669" spans="3:4" x14ac:dyDescent="0.25">
      <c r="C669" s="39" t="s">
        <v>30</v>
      </c>
      <c r="D669" s="39" t="s">
        <v>597</v>
      </c>
    </row>
    <row r="670" spans="3:4" x14ac:dyDescent="0.25">
      <c r="C670" s="39" t="s">
        <v>30</v>
      </c>
      <c r="D670" s="39" t="s">
        <v>90</v>
      </c>
    </row>
    <row r="671" spans="3:4" x14ac:dyDescent="0.25">
      <c r="C671" s="39" t="s">
        <v>30</v>
      </c>
      <c r="D671" s="39" t="s">
        <v>613</v>
      </c>
    </row>
    <row r="672" spans="3:4" x14ac:dyDescent="0.25">
      <c r="C672" s="39" t="s">
        <v>30</v>
      </c>
      <c r="D672" s="39" t="s">
        <v>614</v>
      </c>
    </row>
    <row r="673" spans="3:4" x14ac:dyDescent="0.25">
      <c r="C673" s="39" t="s">
        <v>30</v>
      </c>
      <c r="D673" s="39" t="s">
        <v>598</v>
      </c>
    </row>
    <row r="674" spans="3:4" x14ac:dyDescent="0.25">
      <c r="C674" s="39" t="s">
        <v>30</v>
      </c>
      <c r="D674" s="39" t="s">
        <v>593</v>
      </c>
    </row>
    <row r="675" spans="3:4" x14ac:dyDescent="0.25">
      <c r="C675" s="39" t="s">
        <v>30</v>
      </c>
      <c r="D675" s="39" t="s">
        <v>599</v>
      </c>
    </row>
    <row r="676" spans="3:4" x14ac:dyDescent="0.25">
      <c r="C676" s="39" t="s">
        <v>30</v>
      </c>
      <c r="D676" s="39" t="s">
        <v>600</v>
      </c>
    </row>
    <row r="677" spans="3:4" x14ac:dyDescent="0.25">
      <c r="C677" s="39" t="s">
        <v>30</v>
      </c>
      <c r="D677" s="39" t="s">
        <v>590</v>
      </c>
    </row>
    <row r="678" spans="3:4" x14ac:dyDescent="0.25">
      <c r="C678" s="39" t="s">
        <v>30</v>
      </c>
      <c r="D678" s="39" t="s">
        <v>601</v>
      </c>
    </row>
    <row r="679" spans="3:4" x14ac:dyDescent="0.25">
      <c r="C679" s="39" t="s">
        <v>30</v>
      </c>
      <c r="D679" s="39" t="s">
        <v>615</v>
      </c>
    </row>
    <row r="680" spans="3:4" x14ac:dyDescent="0.25">
      <c r="C680" s="39" t="s">
        <v>30</v>
      </c>
      <c r="D680" s="39" t="s">
        <v>616</v>
      </c>
    </row>
    <row r="681" spans="3:4" x14ac:dyDescent="0.25">
      <c r="C681" s="39" t="s">
        <v>30</v>
      </c>
      <c r="D681" s="39" t="s">
        <v>353</v>
      </c>
    </row>
    <row r="682" spans="3:4" x14ac:dyDescent="0.25">
      <c r="C682" s="39" t="s">
        <v>30</v>
      </c>
      <c r="D682" s="39" t="s">
        <v>617</v>
      </c>
    </row>
    <row r="683" spans="3:4" x14ac:dyDescent="0.25">
      <c r="C683" s="39" t="s">
        <v>30</v>
      </c>
      <c r="D683" s="39" t="s">
        <v>594</v>
      </c>
    </row>
    <row r="684" spans="3:4" x14ac:dyDescent="0.25">
      <c r="C684" s="39" t="s">
        <v>30</v>
      </c>
      <c r="D684" s="39" t="s">
        <v>618</v>
      </c>
    </row>
    <row r="685" spans="3:4" x14ac:dyDescent="0.25">
      <c r="C685" s="39" t="s">
        <v>30</v>
      </c>
      <c r="D685" s="39" t="s">
        <v>602</v>
      </c>
    </row>
    <row r="686" spans="3:4" x14ac:dyDescent="0.25">
      <c r="C686" s="39" t="s">
        <v>30</v>
      </c>
      <c r="D686" s="39" t="s">
        <v>603</v>
      </c>
    </row>
    <row r="687" spans="3:4" x14ac:dyDescent="0.25">
      <c r="C687" s="39" t="s">
        <v>30</v>
      </c>
      <c r="D687" s="39" t="s">
        <v>312</v>
      </c>
    </row>
    <row r="688" spans="3:4" x14ac:dyDescent="0.25">
      <c r="C688" s="39" t="s">
        <v>30</v>
      </c>
      <c r="D688" s="39" t="s">
        <v>604</v>
      </c>
    </row>
    <row r="689" spans="3:4" x14ac:dyDescent="0.25">
      <c r="C689" s="39" t="s">
        <v>30</v>
      </c>
      <c r="D689" s="39" t="s">
        <v>619</v>
      </c>
    </row>
    <row r="690" spans="3:4" x14ac:dyDescent="0.25">
      <c r="C690" s="39" t="s">
        <v>30</v>
      </c>
      <c r="D690" s="39" t="s">
        <v>595</v>
      </c>
    </row>
    <row r="691" spans="3:4" x14ac:dyDescent="0.25">
      <c r="C691" s="39" t="s">
        <v>30</v>
      </c>
      <c r="D691" s="39" t="s">
        <v>621</v>
      </c>
    </row>
    <row r="692" spans="3:4" x14ac:dyDescent="0.25">
      <c r="C692" s="39" t="s">
        <v>30</v>
      </c>
      <c r="D692" s="39" t="s">
        <v>620</v>
      </c>
    </row>
    <row r="693" spans="3:4" x14ac:dyDescent="0.25">
      <c r="C693" s="39" t="s">
        <v>30</v>
      </c>
      <c r="D693" s="39" t="s">
        <v>605</v>
      </c>
    </row>
    <row r="694" spans="3:4" x14ac:dyDescent="0.25">
      <c r="C694" s="39" t="s">
        <v>30</v>
      </c>
      <c r="D694" s="39" t="s">
        <v>622</v>
      </c>
    </row>
    <row r="695" spans="3:4" x14ac:dyDescent="0.25">
      <c r="C695" s="39" t="s">
        <v>30</v>
      </c>
      <c r="D695" s="39" t="s">
        <v>623</v>
      </c>
    </row>
    <row r="696" spans="3:4" x14ac:dyDescent="0.25">
      <c r="C696" s="39" t="s">
        <v>31</v>
      </c>
      <c r="D696" s="39" t="s">
        <v>372</v>
      </c>
    </row>
    <row r="697" spans="3:4" x14ac:dyDescent="0.25">
      <c r="C697" s="39" t="s">
        <v>31</v>
      </c>
      <c r="D697" s="39" t="s">
        <v>625</v>
      </c>
    </row>
    <row r="698" spans="3:4" x14ac:dyDescent="0.25">
      <c r="C698" s="39" t="s">
        <v>31</v>
      </c>
      <c r="D698" s="39" t="s">
        <v>626</v>
      </c>
    </row>
    <row r="699" spans="3:4" x14ac:dyDescent="0.25">
      <c r="C699" s="39" t="s">
        <v>31</v>
      </c>
      <c r="D699" s="39" t="s">
        <v>627</v>
      </c>
    </row>
    <row r="700" spans="3:4" x14ac:dyDescent="0.25">
      <c r="C700" s="39" t="s">
        <v>31</v>
      </c>
      <c r="D700" s="39" t="s">
        <v>632</v>
      </c>
    </row>
    <row r="701" spans="3:4" x14ac:dyDescent="0.25">
      <c r="C701" s="39" t="s">
        <v>31</v>
      </c>
      <c r="D701" s="39" t="s">
        <v>628</v>
      </c>
    </row>
    <row r="702" spans="3:4" x14ac:dyDescent="0.25">
      <c r="C702" s="39" t="s">
        <v>31</v>
      </c>
      <c r="D702" s="39" t="s">
        <v>633</v>
      </c>
    </row>
    <row r="703" spans="3:4" x14ac:dyDescent="0.25">
      <c r="C703" s="39" t="s">
        <v>31</v>
      </c>
      <c r="D703" s="39" t="s">
        <v>1000</v>
      </c>
    </row>
    <row r="704" spans="3:4" x14ac:dyDescent="0.25">
      <c r="C704" s="39" t="s">
        <v>31</v>
      </c>
      <c r="D704" s="39" t="s">
        <v>629</v>
      </c>
    </row>
    <row r="705" spans="3:4" x14ac:dyDescent="0.25">
      <c r="C705" s="39" t="s">
        <v>31</v>
      </c>
      <c r="D705" s="39" t="s">
        <v>630</v>
      </c>
    </row>
    <row r="706" spans="3:4" x14ac:dyDescent="0.25">
      <c r="C706" s="39" t="s">
        <v>31</v>
      </c>
      <c r="D706" s="39" t="s">
        <v>624</v>
      </c>
    </row>
    <row r="707" spans="3:4" x14ac:dyDescent="0.25">
      <c r="C707" s="39" t="s">
        <v>31</v>
      </c>
      <c r="D707" s="39" t="s">
        <v>1001</v>
      </c>
    </row>
    <row r="708" spans="3:4" x14ac:dyDescent="0.25">
      <c r="C708" s="39" t="s">
        <v>31</v>
      </c>
      <c r="D708" s="39" t="s">
        <v>631</v>
      </c>
    </row>
    <row r="709" spans="3:4" x14ac:dyDescent="0.25">
      <c r="C709" s="39" t="s">
        <v>31</v>
      </c>
      <c r="D709" s="39" t="s">
        <v>634</v>
      </c>
    </row>
    <row r="710" spans="3:4" x14ac:dyDescent="0.25">
      <c r="C710" s="39" t="s">
        <v>31</v>
      </c>
      <c r="D710" s="39" t="s">
        <v>230</v>
      </c>
    </row>
    <row r="711" spans="3:4" x14ac:dyDescent="0.25">
      <c r="C711" s="39" t="s">
        <v>32</v>
      </c>
      <c r="D711" s="39" t="s">
        <v>636</v>
      </c>
    </row>
    <row r="712" spans="3:4" x14ac:dyDescent="0.25">
      <c r="C712" s="39" t="s">
        <v>32</v>
      </c>
      <c r="D712" s="39" t="s">
        <v>637</v>
      </c>
    </row>
    <row r="713" spans="3:4" x14ac:dyDescent="0.25">
      <c r="C713" s="39" t="s">
        <v>32</v>
      </c>
      <c r="D713" s="39" t="s">
        <v>638</v>
      </c>
    </row>
    <row r="714" spans="3:4" x14ac:dyDescent="0.25">
      <c r="C714" s="39" t="s">
        <v>32</v>
      </c>
      <c r="D714" s="39" t="s">
        <v>1047</v>
      </c>
    </row>
    <row r="715" spans="3:4" x14ac:dyDescent="0.25">
      <c r="C715" s="39" t="s">
        <v>32</v>
      </c>
      <c r="D715" s="39" t="s">
        <v>639</v>
      </c>
    </row>
    <row r="716" spans="3:4" x14ac:dyDescent="0.25">
      <c r="C716" s="39" t="s">
        <v>32</v>
      </c>
      <c r="D716" s="39" t="s">
        <v>640</v>
      </c>
    </row>
    <row r="717" spans="3:4" x14ac:dyDescent="0.25">
      <c r="C717" s="39" t="s">
        <v>32</v>
      </c>
      <c r="D717" s="39" t="s">
        <v>80</v>
      </c>
    </row>
    <row r="718" spans="3:4" x14ac:dyDescent="0.25">
      <c r="C718" s="39" t="s">
        <v>32</v>
      </c>
      <c r="D718" s="39" t="s">
        <v>641</v>
      </c>
    </row>
    <row r="719" spans="3:4" x14ac:dyDescent="0.25">
      <c r="C719" s="39" t="s">
        <v>32</v>
      </c>
      <c r="D719" s="39" t="s">
        <v>642</v>
      </c>
    </row>
    <row r="720" spans="3:4" x14ac:dyDescent="0.25">
      <c r="C720" s="39" t="s">
        <v>32</v>
      </c>
      <c r="D720" s="39" t="s">
        <v>643</v>
      </c>
    </row>
    <row r="721" spans="3:4" x14ac:dyDescent="0.25">
      <c r="C721" s="39" t="s">
        <v>32</v>
      </c>
      <c r="D721" s="39" t="s">
        <v>644</v>
      </c>
    </row>
    <row r="722" spans="3:4" x14ac:dyDescent="0.25">
      <c r="C722" s="39" t="s">
        <v>32</v>
      </c>
      <c r="D722" s="39" t="s">
        <v>645</v>
      </c>
    </row>
    <row r="723" spans="3:4" x14ac:dyDescent="0.25">
      <c r="C723" s="39" t="s">
        <v>32</v>
      </c>
      <c r="D723" s="39" t="s">
        <v>646</v>
      </c>
    </row>
    <row r="724" spans="3:4" x14ac:dyDescent="0.25">
      <c r="C724" s="39" t="s">
        <v>32</v>
      </c>
      <c r="D724" s="39" t="s">
        <v>647</v>
      </c>
    </row>
    <row r="725" spans="3:4" x14ac:dyDescent="0.25">
      <c r="C725" s="39" t="s">
        <v>32</v>
      </c>
      <c r="D725" s="39" t="s">
        <v>1002</v>
      </c>
    </row>
    <row r="726" spans="3:4" x14ac:dyDescent="0.25">
      <c r="C726" s="39" t="s">
        <v>32</v>
      </c>
      <c r="D726" s="39" t="s">
        <v>648</v>
      </c>
    </row>
    <row r="727" spans="3:4" x14ac:dyDescent="0.25">
      <c r="C727" s="39" t="s">
        <v>32</v>
      </c>
      <c r="D727" s="39" t="s">
        <v>649</v>
      </c>
    </row>
    <row r="728" spans="3:4" x14ac:dyDescent="0.25">
      <c r="C728" s="39" t="s">
        <v>32</v>
      </c>
      <c r="D728" s="39" t="s">
        <v>650</v>
      </c>
    </row>
    <row r="729" spans="3:4" x14ac:dyDescent="0.25">
      <c r="C729" s="39" t="s">
        <v>32</v>
      </c>
      <c r="D729" s="39" t="s">
        <v>651</v>
      </c>
    </row>
    <row r="730" spans="3:4" x14ac:dyDescent="0.25">
      <c r="C730" s="39" t="s">
        <v>32</v>
      </c>
      <c r="D730" s="39" t="s">
        <v>1048</v>
      </c>
    </row>
    <row r="731" spans="3:4" x14ac:dyDescent="0.25">
      <c r="C731" s="39" t="s">
        <v>32</v>
      </c>
      <c r="D731" s="39" t="s">
        <v>356</v>
      </c>
    </row>
    <row r="732" spans="3:4" x14ac:dyDescent="0.25">
      <c r="C732" s="39" t="s">
        <v>32</v>
      </c>
      <c r="D732" s="39" t="s">
        <v>1049</v>
      </c>
    </row>
    <row r="733" spans="3:4" x14ac:dyDescent="0.25">
      <c r="C733" s="39" t="s">
        <v>32</v>
      </c>
      <c r="D733" s="39" t="s">
        <v>652</v>
      </c>
    </row>
    <row r="734" spans="3:4" x14ac:dyDescent="0.25">
      <c r="C734" s="39" t="s">
        <v>32</v>
      </c>
      <c r="D734" s="39" t="s">
        <v>653</v>
      </c>
    </row>
    <row r="735" spans="3:4" x14ac:dyDescent="0.25">
      <c r="C735" s="39" t="s">
        <v>32</v>
      </c>
      <c r="D735" s="39" t="s">
        <v>1050</v>
      </c>
    </row>
    <row r="736" spans="3:4" x14ac:dyDescent="0.25">
      <c r="C736" s="39" t="s">
        <v>32</v>
      </c>
      <c r="D736" s="39" t="s">
        <v>635</v>
      </c>
    </row>
    <row r="737" spans="3:4" x14ac:dyDescent="0.25">
      <c r="C737" s="39" t="s">
        <v>32</v>
      </c>
      <c r="D737" s="39" t="s">
        <v>654</v>
      </c>
    </row>
    <row r="738" spans="3:4" x14ac:dyDescent="0.25">
      <c r="C738" s="39" t="s">
        <v>32</v>
      </c>
      <c r="D738" s="39" t="s">
        <v>655</v>
      </c>
    </row>
    <row r="739" spans="3:4" x14ac:dyDescent="0.25">
      <c r="C739" s="39" t="s">
        <v>32</v>
      </c>
      <c r="D739" s="39" t="s">
        <v>656</v>
      </c>
    </row>
    <row r="740" spans="3:4" x14ac:dyDescent="0.25">
      <c r="C740" s="39" t="s">
        <v>32</v>
      </c>
      <c r="D740" s="39" t="s">
        <v>657</v>
      </c>
    </row>
    <row r="741" spans="3:4" x14ac:dyDescent="0.25">
      <c r="C741" s="39" t="s">
        <v>33</v>
      </c>
      <c r="D741" s="39" t="s">
        <v>659</v>
      </c>
    </row>
    <row r="742" spans="3:4" x14ac:dyDescent="0.25">
      <c r="C742" s="39" t="s">
        <v>33</v>
      </c>
      <c r="D742" s="39" t="s">
        <v>1051</v>
      </c>
    </row>
    <row r="743" spans="3:4" x14ac:dyDescent="0.25">
      <c r="C743" s="39" t="s">
        <v>33</v>
      </c>
      <c r="D743" s="39" t="s">
        <v>660</v>
      </c>
    </row>
    <row r="744" spans="3:4" x14ac:dyDescent="0.25">
      <c r="C744" s="39" t="s">
        <v>33</v>
      </c>
      <c r="D744" s="39" t="s">
        <v>670</v>
      </c>
    </row>
    <row r="745" spans="3:4" x14ac:dyDescent="0.25">
      <c r="C745" s="39" t="s">
        <v>33</v>
      </c>
      <c r="D745" s="39" t="s">
        <v>671</v>
      </c>
    </row>
    <row r="746" spans="3:4" x14ac:dyDescent="0.25">
      <c r="C746" s="39" t="s">
        <v>33</v>
      </c>
      <c r="D746" s="39" t="s">
        <v>661</v>
      </c>
    </row>
    <row r="747" spans="3:4" x14ac:dyDescent="0.25">
      <c r="C747" s="39" t="s">
        <v>33</v>
      </c>
      <c r="D747" s="39" t="s">
        <v>662</v>
      </c>
    </row>
    <row r="748" spans="3:4" x14ac:dyDescent="0.25">
      <c r="C748" s="39" t="s">
        <v>33</v>
      </c>
      <c r="D748" s="39" t="s">
        <v>663</v>
      </c>
    </row>
    <row r="749" spans="3:4" x14ac:dyDescent="0.25">
      <c r="C749" s="39" t="s">
        <v>33</v>
      </c>
      <c r="D749" s="39" t="s">
        <v>672</v>
      </c>
    </row>
    <row r="750" spans="3:4" x14ac:dyDescent="0.25">
      <c r="C750" s="39" t="s">
        <v>33</v>
      </c>
      <c r="D750" s="39" t="s">
        <v>673</v>
      </c>
    </row>
    <row r="751" spans="3:4" x14ac:dyDescent="0.25">
      <c r="C751" s="39" t="s">
        <v>33</v>
      </c>
      <c r="D751" s="39" t="s">
        <v>89</v>
      </c>
    </row>
    <row r="752" spans="3:4" x14ac:dyDescent="0.25">
      <c r="C752" s="39" t="s">
        <v>33</v>
      </c>
      <c r="D752" s="39" t="s">
        <v>645</v>
      </c>
    </row>
    <row r="753" spans="3:4" x14ac:dyDescent="0.25">
      <c r="C753" s="39" t="s">
        <v>33</v>
      </c>
      <c r="D753" s="39" t="s">
        <v>674</v>
      </c>
    </row>
    <row r="754" spans="3:4" x14ac:dyDescent="0.25">
      <c r="C754" s="39" t="s">
        <v>33</v>
      </c>
      <c r="D754" s="39" t="s">
        <v>666</v>
      </c>
    </row>
    <row r="755" spans="3:4" x14ac:dyDescent="0.25">
      <c r="C755" s="39" t="s">
        <v>33</v>
      </c>
      <c r="D755" s="39" t="s">
        <v>664</v>
      </c>
    </row>
    <row r="756" spans="3:4" x14ac:dyDescent="0.25">
      <c r="C756" s="39" t="s">
        <v>33</v>
      </c>
      <c r="D756" s="39" t="s">
        <v>665</v>
      </c>
    </row>
    <row r="757" spans="3:4" x14ac:dyDescent="0.25">
      <c r="C757" s="39" t="s">
        <v>33</v>
      </c>
      <c r="D757" s="39" t="s">
        <v>676</v>
      </c>
    </row>
    <row r="758" spans="3:4" x14ac:dyDescent="0.25">
      <c r="C758" s="39" t="s">
        <v>33</v>
      </c>
      <c r="D758" s="39" t="s">
        <v>667</v>
      </c>
    </row>
    <row r="759" spans="3:4" x14ac:dyDescent="0.25">
      <c r="C759" s="39" t="s">
        <v>33</v>
      </c>
      <c r="D759" s="39" t="s">
        <v>677</v>
      </c>
    </row>
    <row r="760" spans="3:4" x14ac:dyDescent="0.25">
      <c r="C760" s="39" t="s">
        <v>33</v>
      </c>
      <c r="D760" s="39" t="s">
        <v>668</v>
      </c>
    </row>
    <row r="761" spans="3:4" x14ac:dyDescent="0.25">
      <c r="C761" s="39" t="s">
        <v>33</v>
      </c>
      <c r="D761" s="39" t="s">
        <v>375</v>
      </c>
    </row>
    <row r="762" spans="3:4" x14ac:dyDescent="0.25">
      <c r="C762" s="39" t="s">
        <v>33</v>
      </c>
      <c r="D762" s="39" t="s">
        <v>678</v>
      </c>
    </row>
    <row r="763" spans="3:4" x14ac:dyDescent="0.25">
      <c r="C763" s="39" t="s">
        <v>33</v>
      </c>
      <c r="D763" s="39" t="s">
        <v>1052</v>
      </c>
    </row>
    <row r="764" spans="3:4" x14ac:dyDescent="0.25">
      <c r="C764" s="39" t="s">
        <v>33</v>
      </c>
      <c r="D764" s="39" t="s">
        <v>1053</v>
      </c>
    </row>
    <row r="765" spans="3:4" x14ac:dyDescent="0.25">
      <c r="C765" s="39" t="s">
        <v>33</v>
      </c>
      <c r="D765" s="39" t="s">
        <v>669</v>
      </c>
    </row>
    <row r="766" spans="3:4" x14ac:dyDescent="0.25">
      <c r="C766" s="39" t="s">
        <v>33</v>
      </c>
      <c r="D766" s="39" t="s">
        <v>679</v>
      </c>
    </row>
    <row r="767" spans="3:4" x14ac:dyDescent="0.25">
      <c r="C767" s="39" t="s">
        <v>33</v>
      </c>
      <c r="D767" s="39" t="s">
        <v>675</v>
      </c>
    </row>
    <row r="768" spans="3:4" x14ac:dyDescent="0.25">
      <c r="C768" s="39" t="s">
        <v>33</v>
      </c>
      <c r="D768" s="39" t="s">
        <v>658</v>
      </c>
    </row>
    <row r="769" spans="3:4" x14ac:dyDescent="0.25">
      <c r="C769" s="39" t="s">
        <v>33</v>
      </c>
      <c r="D769" s="39" t="s">
        <v>680</v>
      </c>
    </row>
    <row r="770" spans="3:4" x14ac:dyDescent="0.25">
      <c r="C770" s="39" t="s">
        <v>34</v>
      </c>
      <c r="D770" s="39" t="s">
        <v>510</v>
      </c>
    </row>
    <row r="771" spans="3:4" x14ac:dyDescent="0.25">
      <c r="C771" s="39" t="s">
        <v>34</v>
      </c>
      <c r="D771" s="39" t="s">
        <v>719</v>
      </c>
    </row>
    <row r="772" spans="3:4" x14ac:dyDescent="0.25">
      <c r="C772" s="39" t="s">
        <v>34</v>
      </c>
      <c r="D772" s="39" t="s">
        <v>720</v>
      </c>
    </row>
    <row r="773" spans="3:4" x14ac:dyDescent="0.25">
      <c r="C773" s="39" t="s">
        <v>34</v>
      </c>
      <c r="D773" s="39" t="s">
        <v>682</v>
      </c>
    </row>
    <row r="774" spans="3:4" x14ac:dyDescent="0.25">
      <c r="C774" s="39" t="s">
        <v>34</v>
      </c>
      <c r="D774" s="39" t="s">
        <v>683</v>
      </c>
    </row>
    <row r="775" spans="3:4" x14ac:dyDescent="0.25">
      <c r="C775" s="39" t="s">
        <v>34</v>
      </c>
      <c r="D775" s="39" t="s">
        <v>247</v>
      </c>
    </row>
    <row r="776" spans="3:4" x14ac:dyDescent="0.25">
      <c r="C776" s="39" t="s">
        <v>34</v>
      </c>
      <c r="D776" s="39" t="s">
        <v>684</v>
      </c>
    </row>
    <row r="777" spans="3:4" x14ac:dyDescent="0.25">
      <c r="C777" s="39" t="s">
        <v>34</v>
      </c>
      <c r="D777" s="39" t="s">
        <v>722</v>
      </c>
    </row>
    <row r="778" spans="3:4" x14ac:dyDescent="0.25">
      <c r="C778" s="39" t="s">
        <v>34</v>
      </c>
      <c r="D778" s="39" t="s">
        <v>715</v>
      </c>
    </row>
    <row r="779" spans="3:4" x14ac:dyDescent="0.25">
      <c r="C779" s="39" t="s">
        <v>34</v>
      </c>
      <c r="D779" s="39" t="s">
        <v>685</v>
      </c>
    </row>
    <row r="780" spans="3:4" x14ac:dyDescent="0.25">
      <c r="C780" s="39" t="s">
        <v>34</v>
      </c>
      <c r="D780" s="39" t="s">
        <v>686</v>
      </c>
    </row>
    <row r="781" spans="3:4" x14ac:dyDescent="0.25">
      <c r="C781" s="39" t="s">
        <v>34</v>
      </c>
      <c r="D781" s="39" t="s">
        <v>26</v>
      </c>
    </row>
    <row r="782" spans="3:4" x14ac:dyDescent="0.25">
      <c r="C782" s="39" t="s">
        <v>34</v>
      </c>
      <c r="D782" s="39" t="s">
        <v>721</v>
      </c>
    </row>
    <row r="783" spans="3:4" x14ac:dyDescent="0.25">
      <c r="C783" s="39" t="s">
        <v>34</v>
      </c>
      <c r="D783" s="39" t="s">
        <v>716</v>
      </c>
    </row>
    <row r="784" spans="3:4" x14ac:dyDescent="0.25">
      <c r="C784" s="39" t="s">
        <v>34</v>
      </c>
      <c r="D784" s="39" t="s">
        <v>687</v>
      </c>
    </row>
    <row r="785" spans="3:4" x14ac:dyDescent="0.25">
      <c r="C785" s="39" t="s">
        <v>34</v>
      </c>
      <c r="D785" s="39" t="s">
        <v>688</v>
      </c>
    </row>
    <row r="786" spans="3:4" x14ac:dyDescent="0.25">
      <c r="C786" s="39" t="s">
        <v>34</v>
      </c>
      <c r="D786" s="39" t="s">
        <v>689</v>
      </c>
    </row>
    <row r="787" spans="3:4" x14ac:dyDescent="0.25">
      <c r="C787" s="39" t="s">
        <v>34</v>
      </c>
      <c r="D787" s="39" t="s">
        <v>690</v>
      </c>
    </row>
    <row r="788" spans="3:4" x14ac:dyDescent="0.25">
      <c r="C788" s="39" t="s">
        <v>34</v>
      </c>
      <c r="D788" s="39" t="s">
        <v>1054</v>
      </c>
    </row>
    <row r="789" spans="3:4" x14ac:dyDescent="0.25">
      <c r="C789" s="39" t="s">
        <v>34</v>
      </c>
      <c r="D789" s="39" t="s">
        <v>402</v>
      </c>
    </row>
    <row r="790" spans="3:4" x14ac:dyDescent="0.25">
      <c r="C790" s="39" t="s">
        <v>34</v>
      </c>
      <c r="D790" s="39" t="s">
        <v>702</v>
      </c>
    </row>
    <row r="791" spans="3:4" x14ac:dyDescent="0.25">
      <c r="C791" s="39" t="s">
        <v>34</v>
      </c>
      <c r="D791" s="39" t="s">
        <v>691</v>
      </c>
    </row>
    <row r="792" spans="3:4" x14ac:dyDescent="0.25">
      <c r="C792" s="39" t="s">
        <v>34</v>
      </c>
      <c r="D792" s="39" t="s">
        <v>723</v>
      </c>
    </row>
    <row r="793" spans="3:4" x14ac:dyDescent="0.25">
      <c r="C793" s="39" t="s">
        <v>34</v>
      </c>
      <c r="D793" s="39" t="s">
        <v>724</v>
      </c>
    </row>
    <row r="794" spans="3:4" x14ac:dyDescent="0.25">
      <c r="C794" s="39" t="s">
        <v>34</v>
      </c>
      <c r="D794" s="39" t="s">
        <v>692</v>
      </c>
    </row>
    <row r="795" spans="3:4" x14ac:dyDescent="0.25">
      <c r="C795" s="39" t="s">
        <v>34</v>
      </c>
      <c r="D795" s="39" t="s">
        <v>693</v>
      </c>
    </row>
    <row r="796" spans="3:4" x14ac:dyDescent="0.25">
      <c r="C796" s="39" t="s">
        <v>34</v>
      </c>
      <c r="D796" s="39" t="s">
        <v>717</v>
      </c>
    </row>
    <row r="797" spans="3:4" x14ac:dyDescent="0.25">
      <c r="C797" s="39" t="s">
        <v>34</v>
      </c>
      <c r="D797" s="39" t="s">
        <v>725</v>
      </c>
    </row>
    <row r="798" spans="3:4" x14ac:dyDescent="0.25">
      <c r="C798" s="39" t="s">
        <v>34</v>
      </c>
      <c r="D798" s="39" t="s">
        <v>718</v>
      </c>
    </row>
    <row r="799" spans="3:4" x14ac:dyDescent="0.25">
      <c r="C799" s="39" t="s">
        <v>34</v>
      </c>
      <c r="D799" s="39" t="s">
        <v>694</v>
      </c>
    </row>
    <row r="800" spans="3:4" x14ac:dyDescent="0.25">
      <c r="C800" s="39" t="s">
        <v>34</v>
      </c>
      <c r="D800" s="39" t="s">
        <v>695</v>
      </c>
    </row>
    <row r="801" spans="3:4" x14ac:dyDescent="0.25">
      <c r="C801" s="39" t="s">
        <v>34</v>
      </c>
      <c r="D801" s="39" t="s">
        <v>696</v>
      </c>
    </row>
    <row r="802" spans="3:4" x14ac:dyDescent="0.25">
      <c r="C802" s="39" t="s">
        <v>34</v>
      </c>
      <c r="D802" s="39" t="s">
        <v>94</v>
      </c>
    </row>
    <row r="803" spans="3:4" x14ac:dyDescent="0.25">
      <c r="C803" s="39" t="s">
        <v>34</v>
      </c>
      <c r="D803" s="39" t="s">
        <v>697</v>
      </c>
    </row>
    <row r="804" spans="3:4" x14ac:dyDescent="0.25">
      <c r="C804" s="39" t="s">
        <v>34</v>
      </c>
      <c r="D804" s="39" t="s">
        <v>698</v>
      </c>
    </row>
    <row r="805" spans="3:4" x14ac:dyDescent="0.25">
      <c r="C805" s="39" t="s">
        <v>34</v>
      </c>
      <c r="D805" s="39" t="s">
        <v>726</v>
      </c>
    </row>
    <row r="806" spans="3:4" x14ac:dyDescent="0.25">
      <c r="C806" s="39" t="s">
        <v>34</v>
      </c>
      <c r="D806" s="39" t="s">
        <v>699</v>
      </c>
    </row>
    <row r="807" spans="3:4" x14ac:dyDescent="0.25">
      <c r="C807" s="39" t="s">
        <v>34</v>
      </c>
      <c r="D807" s="39" t="s">
        <v>727</v>
      </c>
    </row>
    <row r="808" spans="3:4" x14ac:dyDescent="0.25">
      <c r="C808" s="39" t="s">
        <v>34</v>
      </c>
      <c r="D808" s="39" t="s">
        <v>546</v>
      </c>
    </row>
    <row r="809" spans="3:4" x14ac:dyDescent="0.25">
      <c r="C809" s="39" t="s">
        <v>34</v>
      </c>
      <c r="D809" s="39" t="s">
        <v>34</v>
      </c>
    </row>
    <row r="810" spans="3:4" x14ac:dyDescent="0.25">
      <c r="C810" s="39" t="s">
        <v>34</v>
      </c>
      <c r="D810" s="39" t="s">
        <v>700</v>
      </c>
    </row>
    <row r="811" spans="3:4" x14ac:dyDescent="0.25">
      <c r="C811" s="39" t="s">
        <v>34</v>
      </c>
      <c r="D811" s="39" t="s">
        <v>701</v>
      </c>
    </row>
    <row r="812" spans="3:4" x14ac:dyDescent="0.25">
      <c r="C812" s="39" t="s">
        <v>34</v>
      </c>
      <c r="D812" s="39" t="s">
        <v>681</v>
      </c>
    </row>
    <row r="813" spans="3:4" x14ac:dyDescent="0.25">
      <c r="C813" s="39" t="s">
        <v>34</v>
      </c>
      <c r="D813" s="39" t="s">
        <v>703</v>
      </c>
    </row>
    <row r="814" spans="3:4" x14ac:dyDescent="0.25">
      <c r="C814" s="39" t="s">
        <v>34</v>
      </c>
      <c r="D814" s="39" t="s">
        <v>704</v>
      </c>
    </row>
    <row r="815" spans="3:4" x14ac:dyDescent="0.25">
      <c r="C815" s="39" t="s">
        <v>34</v>
      </c>
      <c r="D815" s="39" t="s">
        <v>177</v>
      </c>
    </row>
    <row r="816" spans="3:4" x14ac:dyDescent="0.25">
      <c r="C816" s="39" t="s">
        <v>34</v>
      </c>
      <c r="D816" s="39" t="s">
        <v>705</v>
      </c>
    </row>
    <row r="817" spans="3:4" x14ac:dyDescent="0.25">
      <c r="C817" s="39" t="s">
        <v>34</v>
      </c>
      <c r="D817" s="39" t="s">
        <v>706</v>
      </c>
    </row>
    <row r="818" spans="3:4" x14ac:dyDescent="0.25">
      <c r="C818" s="39" t="s">
        <v>34</v>
      </c>
      <c r="D818" s="39" t="s">
        <v>552</v>
      </c>
    </row>
    <row r="819" spans="3:4" x14ac:dyDescent="0.25">
      <c r="C819" s="39" t="s">
        <v>34</v>
      </c>
      <c r="D819" s="39" t="s">
        <v>707</v>
      </c>
    </row>
    <row r="820" spans="3:4" x14ac:dyDescent="0.25">
      <c r="C820" s="39" t="s">
        <v>34</v>
      </c>
      <c r="D820" s="39" t="s">
        <v>708</v>
      </c>
    </row>
    <row r="821" spans="3:4" x14ac:dyDescent="0.25">
      <c r="C821" s="39" t="s">
        <v>34</v>
      </c>
      <c r="D821" s="39" t="s">
        <v>1056</v>
      </c>
    </row>
    <row r="822" spans="3:4" x14ac:dyDescent="0.25">
      <c r="C822" s="39" t="s">
        <v>34</v>
      </c>
      <c r="D822" s="39" t="s">
        <v>553</v>
      </c>
    </row>
    <row r="823" spans="3:4" x14ac:dyDescent="0.25">
      <c r="C823" s="39" t="s">
        <v>34</v>
      </c>
      <c r="D823" s="39" t="s">
        <v>710</v>
      </c>
    </row>
    <row r="824" spans="3:4" x14ac:dyDescent="0.25">
      <c r="C824" s="39" t="s">
        <v>34</v>
      </c>
      <c r="D824" s="39" t="s">
        <v>223</v>
      </c>
    </row>
    <row r="825" spans="3:4" x14ac:dyDescent="0.25">
      <c r="C825" s="39" t="s">
        <v>34</v>
      </c>
      <c r="D825" s="39" t="s">
        <v>1055</v>
      </c>
    </row>
    <row r="826" spans="3:4" x14ac:dyDescent="0.25">
      <c r="C826" s="39" t="s">
        <v>34</v>
      </c>
      <c r="D826" s="39" t="s">
        <v>709</v>
      </c>
    </row>
    <row r="827" spans="3:4" x14ac:dyDescent="0.25">
      <c r="C827" s="39" t="s">
        <v>34</v>
      </c>
      <c r="D827" s="39" t="s">
        <v>115</v>
      </c>
    </row>
    <row r="828" spans="3:4" x14ac:dyDescent="0.25">
      <c r="C828" s="39" t="s">
        <v>34</v>
      </c>
      <c r="D828" s="39" t="s">
        <v>711</v>
      </c>
    </row>
    <row r="829" spans="3:4" x14ac:dyDescent="0.25">
      <c r="C829" s="39" t="s">
        <v>34</v>
      </c>
      <c r="D829" s="39" t="s">
        <v>712</v>
      </c>
    </row>
    <row r="830" spans="3:4" x14ac:dyDescent="0.25">
      <c r="C830" s="39" t="s">
        <v>34</v>
      </c>
      <c r="D830" s="39" t="s">
        <v>713</v>
      </c>
    </row>
    <row r="831" spans="3:4" x14ac:dyDescent="0.25">
      <c r="C831" s="39" t="s">
        <v>34</v>
      </c>
      <c r="D831" s="39" t="s">
        <v>728</v>
      </c>
    </row>
    <row r="832" spans="3:4" x14ac:dyDescent="0.25">
      <c r="C832" s="39" t="s">
        <v>34</v>
      </c>
      <c r="D832" s="39" t="s">
        <v>714</v>
      </c>
    </row>
    <row r="833" spans="3:4" x14ac:dyDescent="0.25">
      <c r="C833" s="39" t="s">
        <v>34</v>
      </c>
      <c r="D833" s="39" t="s">
        <v>729</v>
      </c>
    </row>
    <row r="834" spans="3:4" x14ac:dyDescent="0.25">
      <c r="C834" s="39" t="s">
        <v>43</v>
      </c>
      <c r="D834" s="39" t="s">
        <v>745</v>
      </c>
    </row>
    <row r="835" spans="3:4" x14ac:dyDescent="0.25">
      <c r="C835" s="39" t="s">
        <v>43</v>
      </c>
      <c r="D835" s="39" t="s">
        <v>731</v>
      </c>
    </row>
    <row r="836" spans="3:4" x14ac:dyDescent="0.25">
      <c r="C836" s="39" t="s">
        <v>43</v>
      </c>
      <c r="D836" s="39" t="s">
        <v>732</v>
      </c>
    </row>
    <row r="837" spans="3:4" x14ac:dyDescent="0.25">
      <c r="C837" s="39" t="s">
        <v>43</v>
      </c>
      <c r="D837" s="39" t="s">
        <v>746</v>
      </c>
    </row>
    <row r="838" spans="3:4" x14ac:dyDescent="0.25">
      <c r="C838" s="39" t="s">
        <v>43</v>
      </c>
      <c r="D838" s="39" t="s">
        <v>748</v>
      </c>
    </row>
    <row r="839" spans="3:4" x14ac:dyDescent="0.25">
      <c r="C839" s="39" t="s">
        <v>43</v>
      </c>
      <c r="D839" s="39" t="s">
        <v>747</v>
      </c>
    </row>
    <row r="840" spans="3:4" x14ac:dyDescent="0.25">
      <c r="C840" s="39" t="s">
        <v>43</v>
      </c>
      <c r="D840" s="39" t="s">
        <v>749</v>
      </c>
    </row>
    <row r="841" spans="3:4" x14ac:dyDescent="0.25">
      <c r="C841" s="39" t="s">
        <v>43</v>
      </c>
      <c r="D841" s="39" t="s">
        <v>750</v>
      </c>
    </row>
    <row r="842" spans="3:4" x14ac:dyDescent="0.25">
      <c r="C842" s="39" t="s">
        <v>43</v>
      </c>
      <c r="D842" s="39" t="s">
        <v>733</v>
      </c>
    </row>
    <row r="843" spans="3:4" x14ac:dyDescent="0.25">
      <c r="C843" s="39" t="s">
        <v>43</v>
      </c>
      <c r="D843" s="39" t="s">
        <v>730</v>
      </c>
    </row>
    <row r="844" spans="3:4" x14ac:dyDescent="0.25">
      <c r="C844" s="39" t="s">
        <v>43</v>
      </c>
      <c r="D844" s="39" t="s">
        <v>751</v>
      </c>
    </row>
    <row r="845" spans="3:4" x14ac:dyDescent="0.25">
      <c r="C845" s="39" t="s">
        <v>43</v>
      </c>
      <c r="D845" s="39" t="s">
        <v>752</v>
      </c>
    </row>
    <row r="846" spans="3:4" x14ac:dyDescent="0.25">
      <c r="C846" s="39" t="s">
        <v>43</v>
      </c>
      <c r="D846" s="39" t="s">
        <v>742</v>
      </c>
    </row>
    <row r="847" spans="3:4" x14ac:dyDescent="0.25">
      <c r="C847" s="39" t="s">
        <v>43</v>
      </c>
      <c r="D847" s="39" t="s">
        <v>743</v>
      </c>
    </row>
    <row r="848" spans="3:4" x14ac:dyDescent="0.25">
      <c r="C848" s="39" t="s">
        <v>43</v>
      </c>
      <c r="D848" s="39" t="s">
        <v>753</v>
      </c>
    </row>
    <row r="849" spans="3:4" x14ac:dyDescent="0.25">
      <c r="C849" s="39" t="s">
        <v>43</v>
      </c>
      <c r="D849" s="39" t="s">
        <v>754</v>
      </c>
    </row>
    <row r="850" spans="3:4" x14ac:dyDescent="0.25">
      <c r="C850" s="39" t="s">
        <v>43</v>
      </c>
      <c r="D850" s="39" t="s">
        <v>734</v>
      </c>
    </row>
    <row r="851" spans="3:4" x14ac:dyDescent="0.25">
      <c r="C851" s="39" t="s">
        <v>43</v>
      </c>
      <c r="D851" s="39" t="s">
        <v>755</v>
      </c>
    </row>
    <row r="852" spans="3:4" x14ac:dyDescent="0.25">
      <c r="C852" s="39" t="s">
        <v>43</v>
      </c>
      <c r="D852" s="39" t="s">
        <v>735</v>
      </c>
    </row>
    <row r="853" spans="3:4" x14ac:dyDescent="0.25">
      <c r="C853" s="39" t="s">
        <v>43</v>
      </c>
      <c r="D853" s="39" t="s">
        <v>757</v>
      </c>
    </row>
    <row r="854" spans="3:4" x14ac:dyDescent="0.25">
      <c r="C854" s="39" t="s">
        <v>43</v>
      </c>
      <c r="D854" s="39" t="s">
        <v>756</v>
      </c>
    </row>
    <row r="855" spans="3:4" x14ac:dyDescent="0.25">
      <c r="C855" s="39" t="s">
        <v>43</v>
      </c>
      <c r="D855" s="39" t="s">
        <v>736</v>
      </c>
    </row>
    <row r="856" spans="3:4" x14ac:dyDescent="0.25">
      <c r="C856" s="39" t="s">
        <v>43</v>
      </c>
      <c r="D856" s="39" t="s">
        <v>758</v>
      </c>
    </row>
    <row r="857" spans="3:4" x14ac:dyDescent="0.25">
      <c r="C857" s="39" t="s">
        <v>43</v>
      </c>
      <c r="D857" s="39" t="s">
        <v>759</v>
      </c>
    </row>
    <row r="858" spans="3:4" x14ac:dyDescent="0.25">
      <c r="C858" s="39" t="s">
        <v>43</v>
      </c>
      <c r="D858" s="39" t="s">
        <v>737</v>
      </c>
    </row>
    <row r="859" spans="3:4" x14ac:dyDescent="0.25">
      <c r="C859" s="39" t="s">
        <v>43</v>
      </c>
      <c r="D859" s="39" t="s">
        <v>760</v>
      </c>
    </row>
    <row r="860" spans="3:4" x14ac:dyDescent="0.25">
      <c r="C860" s="39" t="s">
        <v>43</v>
      </c>
      <c r="D860" s="39" t="s">
        <v>761</v>
      </c>
    </row>
    <row r="861" spans="3:4" x14ac:dyDescent="0.25">
      <c r="C861" s="39" t="s">
        <v>43</v>
      </c>
      <c r="D861" s="39" t="s">
        <v>52</v>
      </c>
    </row>
    <row r="862" spans="3:4" x14ac:dyDescent="0.25">
      <c r="C862" s="39" t="s">
        <v>43</v>
      </c>
      <c r="D862" s="39" t="s">
        <v>762</v>
      </c>
    </row>
    <row r="863" spans="3:4" x14ac:dyDescent="0.25">
      <c r="C863" s="39" t="s">
        <v>43</v>
      </c>
      <c r="D863" s="39" t="s">
        <v>738</v>
      </c>
    </row>
    <row r="864" spans="3:4" x14ac:dyDescent="0.25">
      <c r="C864" s="39" t="s">
        <v>43</v>
      </c>
      <c r="D864" s="39" t="s">
        <v>739</v>
      </c>
    </row>
    <row r="865" spans="3:4" x14ac:dyDescent="0.25">
      <c r="C865" s="39" t="s">
        <v>43</v>
      </c>
      <c r="D865" s="39" t="s">
        <v>502</v>
      </c>
    </row>
    <row r="866" spans="3:4" x14ac:dyDescent="0.25">
      <c r="C866" s="39" t="s">
        <v>43</v>
      </c>
      <c r="D866" s="39" t="s">
        <v>763</v>
      </c>
    </row>
    <row r="867" spans="3:4" x14ac:dyDescent="0.25">
      <c r="C867" s="39" t="s">
        <v>43</v>
      </c>
      <c r="D867" s="39" t="s">
        <v>740</v>
      </c>
    </row>
    <row r="868" spans="3:4" x14ac:dyDescent="0.25">
      <c r="C868" s="39" t="s">
        <v>43</v>
      </c>
      <c r="D868" s="39" t="s">
        <v>764</v>
      </c>
    </row>
    <row r="869" spans="3:4" x14ac:dyDescent="0.25">
      <c r="C869" s="39" t="s">
        <v>43</v>
      </c>
      <c r="D869" s="39" t="s">
        <v>744</v>
      </c>
    </row>
    <row r="870" spans="3:4" x14ac:dyDescent="0.25">
      <c r="C870" s="39" t="s">
        <v>43</v>
      </c>
      <c r="D870" s="39" t="s">
        <v>741</v>
      </c>
    </row>
    <row r="871" spans="3:4" x14ac:dyDescent="0.25">
      <c r="C871" s="39" t="s">
        <v>43</v>
      </c>
      <c r="D871" s="39" t="s">
        <v>123</v>
      </c>
    </row>
    <row r="872" spans="3:4" x14ac:dyDescent="0.25">
      <c r="C872" s="39" t="s">
        <v>43</v>
      </c>
      <c r="D872" s="39" t="s">
        <v>765</v>
      </c>
    </row>
    <row r="873" spans="3:4" x14ac:dyDescent="0.25">
      <c r="C873" s="39" t="s">
        <v>43</v>
      </c>
      <c r="D873" s="39" t="s">
        <v>1003</v>
      </c>
    </row>
    <row r="874" spans="3:4" x14ac:dyDescent="0.25">
      <c r="C874" s="39" t="s">
        <v>35</v>
      </c>
      <c r="D874" s="39" t="s">
        <v>715</v>
      </c>
    </row>
    <row r="875" spans="3:4" x14ac:dyDescent="0.25">
      <c r="C875" s="39" t="s">
        <v>35</v>
      </c>
      <c r="D875" s="39" t="s">
        <v>769</v>
      </c>
    </row>
    <row r="876" spans="3:4" x14ac:dyDescent="0.25">
      <c r="C876" s="39" t="s">
        <v>35</v>
      </c>
      <c r="D876" s="39" t="s">
        <v>773</v>
      </c>
    </row>
    <row r="877" spans="3:4" x14ac:dyDescent="0.25">
      <c r="C877" s="39" t="s">
        <v>35</v>
      </c>
      <c r="D877" s="39" t="s">
        <v>766</v>
      </c>
    </row>
    <row r="878" spans="3:4" x14ac:dyDescent="0.25">
      <c r="C878" s="39" t="s">
        <v>35</v>
      </c>
      <c r="D878" s="39" t="s">
        <v>770</v>
      </c>
    </row>
    <row r="879" spans="3:4" x14ac:dyDescent="0.25">
      <c r="C879" s="39" t="s">
        <v>35</v>
      </c>
      <c r="D879" s="39" t="s">
        <v>771</v>
      </c>
    </row>
    <row r="880" spans="3:4" x14ac:dyDescent="0.25">
      <c r="C880" s="39" t="s">
        <v>35</v>
      </c>
      <c r="D880" s="39" t="s">
        <v>767</v>
      </c>
    </row>
    <row r="881" spans="3:4" x14ac:dyDescent="0.25">
      <c r="C881" s="39" t="s">
        <v>35</v>
      </c>
      <c r="D881" s="39" t="s">
        <v>111</v>
      </c>
    </row>
    <row r="882" spans="3:4" x14ac:dyDescent="0.25">
      <c r="C882" s="39" t="s">
        <v>35</v>
      </c>
      <c r="D882" s="39" t="s">
        <v>772</v>
      </c>
    </row>
    <row r="883" spans="3:4" x14ac:dyDescent="0.25">
      <c r="C883" s="39" t="s">
        <v>35</v>
      </c>
      <c r="D883" s="39" t="s">
        <v>763</v>
      </c>
    </row>
    <row r="884" spans="3:4" x14ac:dyDescent="0.25">
      <c r="C884" s="39" t="s">
        <v>35</v>
      </c>
      <c r="D884" s="39" t="s">
        <v>774</v>
      </c>
    </row>
    <row r="885" spans="3:4" x14ac:dyDescent="0.25">
      <c r="C885" s="39" t="s">
        <v>35</v>
      </c>
      <c r="D885" s="39" t="s">
        <v>1004</v>
      </c>
    </row>
    <row r="886" spans="3:4" x14ac:dyDescent="0.25">
      <c r="C886" s="39" t="s">
        <v>35</v>
      </c>
      <c r="D886" s="39" t="s">
        <v>768</v>
      </c>
    </row>
    <row r="887" spans="3:4" x14ac:dyDescent="0.25">
      <c r="C887" s="39" t="s">
        <v>36</v>
      </c>
      <c r="D887" s="39" t="s">
        <v>66</v>
      </c>
    </row>
    <row r="888" spans="3:4" x14ac:dyDescent="0.25">
      <c r="C888" s="39" t="s">
        <v>36</v>
      </c>
      <c r="D888" s="39" t="s">
        <v>250</v>
      </c>
    </row>
    <row r="889" spans="3:4" x14ac:dyDescent="0.25">
      <c r="C889" s="39" t="s">
        <v>36</v>
      </c>
      <c r="D889" s="39" t="s">
        <v>775</v>
      </c>
    </row>
    <row r="890" spans="3:4" x14ac:dyDescent="0.25">
      <c r="C890" s="39" t="s">
        <v>36</v>
      </c>
      <c r="D890" s="39" t="s">
        <v>778</v>
      </c>
    </row>
    <row r="891" spans="3:4" x14ac:dyDescent="0.25">
      <c r="C891" s="39" t="s">
        <v>36</v>
      </c>
      <c r="D891" s="39" t="s">
        <v>26</v>
      </c>
    </row>
    <row r="892" spans="3:4" x14ac:dyDescent="0.25">
      <c r="C892" s="39" t="s">
        <v>36</v>
      </c>
      <c r="D892" s="39" t="s">
        <v>776</v>
      </c>
    </row>
    <row r="893" spans="3:4" x14ac:dyDescent="0.25">
      <c r="C893" s="39" t="s">
        <v>36</v>
      </c>
      <c r="D893" s="39" t="s">
        <v>779</v>
      </c>
    </row>
    <row r="894" spans="3:4" x14ac:dyDescent="0.25">
      <c r="C894" s="39" t="s">
        <v>36</v>
      </c>
      <c r="D894" s="39" t="s">
        <v>780</v>
      </c>
    </row>
    <row r="895" spans="3:4" x14ac:dyDescent="0.25">
      <c r="C895" s="39" t="s">
        <v>36</v>
      </c>
      <c r="D895" s="39" t="s">
        <v>777</v>
      </c>
    </row>
    <row r="896" spans="3:4" x14ac:dyDescent="0.25">
      <c r="C896" s="39" t="s">
        <v>36</v>
      </c>
      <c r="D896" s="39" t="s">
        <v>781</v>
      </c>
    </row>
    <row r="897" spans="3:4" x14ac:dyDescent="0.25">
      <c r="C897" s="39" t="s">
        <v>36</v>
      </c>
      <c r="D897" s="39" t="s">
        <v>782</v>
      </c>
    </row>
    <row r="898" spans="3:4" x14ac:dyDescent="0.25">
      <c r="C898" s="39" t="s">
        <v>36</v>
      </c>
      <c r="D898" s="39" t="s">
        <v>783</v>
      </c>
    </row>
    <row r="899" spans="3:4" x14ac:dyDescent="0.25">
      <c r="C899" s="39" t="s">
        <v>12</v>
      </c>
      <c r="D899" s="39" t="s">
        <v>784</v>
      </c>
    </row>
    <row r="900" spans="3:4" x14ac:dyDescent="0.25">
      <c r="C900" s="39" t="s">
        <v>12</v>
      </c>
      <c r="D900" s="39" t="s">
        <v>399</v>
      </c>
    </row>
    <row r="901" spans="3:4" x14ac:dyDescent="0.25">
      <c r="C901" s="39" t="s">
        <v>12</v>
      </c>
      <c r="D901" s="39" t="s">
        <v>1057</v>
      </c>
    </row>
    <row r="902" spans="3:4" x14ac:dyDescent="0.25">
      <c r="C902" s="39" t="s">
        <v>12</v>
      </c>
      <c r="D902" s="39" t="s">
        <v>792</v>
      </c>
    </row>
    <row r="903" spans="3:4" x14ac:dyDescent="0.25">
      <c r="C903" s="39" t="s">
        <v>12</v>
      </c>
      <c r="D903" s="39" t="s">
        <v>785</v>
      </c>
    </row>
    <row r="904" spans="3:4" x14ac:dyDescent="0.25">
      <c r="C904" s="39" t="s">
        <v>12</v>
      </c>
      <c r="D904" s="39" t="s">
        <v>786</v>
      </c>
    </row>
    <row r="905" spans="3:4" x14ac:dyDescent="0.25">
      <c r="C905" s="39" t="s">
        <v>12</v>
      </c>
      <c r="D905" s="39" t="s">
        <v>793</v>
      </c>
    </row>
    <row r="906" spans="3:4" x14ac:dyDescent="0.25">
      <c r="C906" s="39" t="s">
        <v>12</v>
      </c>
      <c r="D906" s="39" t="s">
        <v>787</v>
      </c>
    </row>
    <row r="907" spans="3:4" x14ac:dyDescent="0.25">
      <c r="C907" s="39" t="s">
        <v>12</v>
      </c>
      <c r="D907" s="39" t="s">
        <v>788</v>
      </c>
    </row>
    <row r="908" spans="3:4" x14ac:dyDescent="0.25">
      <c r="C908" s="39" t="s">
        <v>12</v>
      </c>
      <c r="D908" s="39" t="s">
        <v>13</v>
      </c>
    </row>
    <row r="909" spans="3:4" x14ac:dyDescent="0.25">
      <c r="C909" s="39" t="s">
        <v>12</v>
      </c>
      <c r="D909" s="39" t="s">
        <v>789</v>
      </c>
    </row>
    <row r="910" spans="3:4" x14ac:dyDescent="0.25">
      <c r="C910" s="39" t="s">
        <v>12</v>
      </c>
      <c r="D910" s="39" t="s">
        <v>790</v>
      </c>
    </row>
    <row r="911" spans="3:4" x14ac:dyDescent="0.25">
      <c r="C911" s="39" t="s">
        <v>12</v>
      </c>
      <c r="D911" s="39" t="s">
        <v>1058</v>
      </c>
    </row>
    <row r="912" spans="3:4" x14ac:dyDescent="0.25">
      <c r="C912" s="39" t="s">
        <v>12</v>
      </c>
      <c r="D912" s="39" t="s">
        <v>791</v>
      </c>
    </row>
    <row r="913" spans="3:4" x14ac:dyDescent="0.25">
      <c r="C913" s="39" t="s">
        <v>37</v>
      </c>
      <c r="D913" s="39" t="s">
        <v>815</v>
      </c>
    </row>
    <row r="914" spans="3:4" x14ac:dyDescent="0.25">
      <c r="C914" s="39" t="s">
        <v>37</v>
      </c>
      <c r="D914" s="39" t="s">
        <v>372</v>
      </c>
    </row>
    <row r="915" spans="3:4" x14ac:dyDescent="0.25">
      <c r="C915" s="39" t="s">
        <v>37</v>
      </c>
      <c r="D915" s="39" t="s">
        <v>808</v>
      </c>
    </row>
    <row r="916" spans="3:4" x14ac:dyDescent="0.25">
      <c r="C916" s="39" t="s">
        <v>37</v>
      </c>
      <c r="D916" s="39" t="s">
        <v>67</v>
      </c>
    </row>
    <row r="917" spans="3:4" x14ac:dyDescent="0.25">
      <c r="C917" s="39" t="s">
        <v>37</v>
      </c>
      <c r="D917" s="39" t="s">
        <v>816</v>
      </c>
    </row>
    <row r="918" spans="3:4" x14ac:dyDescent="0.25">
      <c r="C918" s="39" t="s">
        <v>37</v>
      </c>
      <c r="D918" s="39" t="s">
        <v>817</v>
      </c>
    </row>
    <row r="919" spans="3:4" x14ac:dyDescent="0.25">
      <c r="C919" s="39" t="s">
        <v>37</v>
      </c>
      <c r="D919" s="39" t="s">
        <v>70</v>
      </c>
    </row>
    <row r="920" spans="3:4" x14ac:dyDescent="0.25">
      <c r="C920" s="39" t="s">
        <v>37</v>
      </c>
      <c r="D920" s="39" t="s">
        <v>18</v>
      </c>
    </row>
    <row r="921" spans="3:4" x14ac:dyDescent="0.25">
      <c r="C921" s="39" t="s">
        <v>37</v>
      </c>
      <c r="D921" s="39" t="s">
        <v>814</v>
      </c>
    </row>
    <row r="922" spans="3:4" x14ac:dyDescent="0.25">
      <c r="C922" s="39" t="s">
        <v>37</v>
      </c>
      <c r="D922" s="39" t="s">
        <v>515</v>
      </c>
    </row>
    <row r="923" spans="3:4" x14ac:dyDescent="0.25">
      <c r="C923" s="39" t="s">
        <v>37</v>
      </c>
      <c r="D923" s="39" t="s">
        <v>818</v>
      </c>
    </row>
    <row r="924" spans="3:4" x14ac:dyDescent="0.25">
      <c r="C924" s="39" t="s">
        <v>37</v>
      </c>
      <c r="D924" s="39" t="s">
        <v>819</v>
      </c>
    </row>
    <row r="925" spans="3:4" x14ac:dyDescent="0.25">
      <c r="C925" s="39" t="s">
        <v>37</v>
      </c>
      <c r="D925" s="39" t="s">
        <v>794</v>
      </c>
    </row>
    <row r="926" spans="3:4" x14ac:dyDescent="0.25">
      <c r="C926" s="39" t="s">
        <v>37</v>
      </c>
      <c r="D926" s="39" t="s">
        <v>820</v>
      </c>
    </row>
    <row r="927" spans="3:4" x14ac:dyDescent="0.25">
      <c r="C927" s="39" t="s">
        <v>37</v>
      </c>
      <c r="D927" s="39" t="s">
        <v>821</v>
      </c>
    </row>
    <row r="928" spans="3:4" x14ac:dyDescent="0.25">
      <c r="C928" s="39" t="s">
        <v>37</v>
      </c>
      <c r="D928" s="39" t="s">
        <v>795</v>
      </c>
    </row>
    <row r="929" spans="3:4" x14ac:dyDescent="0.25">
      <c r="C929" s="39" t="s">
        <v>37</v>
      </c>
      <c r="D929" s="39" t="s">
        <v>822</v>
      </c>
    </row>
    <row r="930" spans="3:4" x14ac:dyDescent="0.25">
      <c r="C930" s="39" t="s">
        <v>37</v>
      </c>
      <c r="D930" s="39" t="s">
        <v>823</v>
      </c>
    </row>
    <row r="931" spans="3:4" x14ac:dyDescent="0.25">
      <c r="C931" s="39" t="s">
        <v>37</v>
      </c>
      <c r="D931" s="39" t="s">
        <v>824</v>
      </c>
    </row>
    <row r="932" spans="3:4" x14ac:dyDescent="0.25">
      <c r="C932" s="39" t="s">
        <v>37</v>
      </c>
      <c r="D932" s="39" t="s">
        <v>796</v>
      </c>
    </row>
    <row r="933" spans="3:4" x14ac:dyDescent="0.25">
      <c r="C933" s="39" t="s">
        <v>37</v>
      </c>
      <c r="D933" s="39" t="s">
        <v>147</v>
      </c>
    </row>
    <row r="934" spans="3:4" x14ac:dyDescent="0.25">
      <c r="C934" s="39" t="s">
        <v>37</v>
      </c>
      <c r="D934" s="39" t="s">
        <v>825</v>
      </c>
    </row>
    <row r="935" spans="3:4" x14ac:dyDescent="0.25">
      <c r="C935" s="39" t="s">
        <v>37</v>
      </c>
      <c r="D935" s="39" t="s">
        <v>826</v>
      </c>
    </row>
    <row r="936" spans="3:4" x14ac:dyDescent="0.25">
      <c r="C936" s="39" t="s">
        <v>37</v>
      </c>
      <c r="D936" s="39" t="s">
        <v>827</v>
      </c>
    </row>
    <row r="937" spans="3:4" x14ac:dyDescent="0.25">
      <c r="C937" s="39" t="s">
        <v>37</v>
      </c>
      <c r="D937" s="39" t="s">
        <v>828</v>
      </c>
    </row>
    <row r="938" spans="3:4" x14ac:dyDescent="0.25">
      <c r="C938" s="39" t="s">
        <v>37</v>
      </c>
      <c r="D938" s="39" t="s">
        <v>1060</v>
      </c>
    </row>
    <row r="939" spans="3:4" x14ac:dyDescent="0.25">
      <c r="C939" s="39" t="s">
        <v>37</v>
      </c>
      <c r="D939" s="39" t="s">
        <v>797</v>
      </c>
    </row>
    <row r="940" spans="3:4" x14ac:dyDescent="0.25">
      <c r="C940" s="39" t="s">
        <v>37</v>
      </c>
      <c r="D940" s="39" t="s">
        <v>207</v>
      </c>
    </row>
    <row r="941" spans="3:4" x14ac:dyDescent="0.25">
      <c r="C941" s="39" t="s">
        <v>37</v>
      </c>
      <c r="D941" s="39" t="s">
        <v>798</v>
      </c>
    </row>
    <row r="942" spans="3:4" x14ac:dyDescent="0.25">
      <c r="C942" s="39" t="s">
        <v>37</v>
      </c>
      <c r="D942" s="39" t="s">
        <v>829</v>
      </c>
    </row>
    <row r="943" spans="3:4" x14ac:dyDescent="0.25">
      <c r="C943" s="39" t="s">
        <v>37</v>
      </c>
      <c r="D943" s="39" t="s">
        <v>830</v>
      </c>
    </row>
    <row r="944" spans="3:4" x14ac:dyDescent="0.25">
      <c r="C944" s="39" t="s">
        <v>37</v>
      </c>
      <c r="D944" s="39" t="s">
        <v>799</v>
      </c>
    </row>
    <row r="945" spans="3:4" x14ac:dyDescent="0.25">
      <c r="C945" s="39" t="s">
        <v>37</v>
      </c>
      <c r="D945" s="39" t="s">
        <v>831</v>
      </c>
    </row>
    <row r="946" spans="3:4" x14ac:dyDescent="0.25">
      <c r="C946" s="39" t="s">
        <v>37</v>
      </c>
      <c r="D946" s="39" t="s">
        <v>832</v>
      </c>
    </row>
    <row r="947" spans="3:4" x14ac:dyDescent="0.25">
      <c r="C947" s="39" t="s">
        <v>37</v>
      </c>
      <c r="D947" s="39" t="s">
        <v>800</v>
      </c>
    </row>
    <row r="948" spans="3:4" x14ac:dyDescent="0.25">
      <c r="C948" s="39" t="s">
        <v>37</v>
      </c>
      <c r="D948" s="39" t="s">
        <v>833</v>
      </c>
    </row>
    <row r="949" spans="3:4" x14ac:dyDescent="0.25">
      <c r="C949" s="39" t="s">
        <v>37</v>
      </c>
      <c r="D949" s="39" t="s">
        <v>834</v>
      </c>
    </row>
    <row r="950" spans="3:4" x14ac:dyDescent="0.25">
      <c r="C950" s="39" t="s">
        <v>37</v>
      </c>
      <c r="D950" s="39" t="s">
        <v>90</v>
      </c>
    </row>
    <row r="951" spans="3:4" x14ac:dyDescent="0.25">
      <c r="C951" s="39" t="s">
        <v>37</v>
      </c>
      <c r="D951" s="39" t="s">
        <v>835</v>
      </c>
    </row>
    <row r="952" spans="3:4" x14ac:dyDescent="0.25">
      <c r="C952" s="39" t="s">
        <v>37</v>
      </c>
      <c r="D952" s="39" t="s">
        <v>836</v>
      </c>
    </row>
    <row r="953" spans="3:4" x14ac:dyDescent="0.25">
      <c r="C953" s="39" t="s">
        <v>37</v>
      </c>
      <c r="D953" s="39" t="s">
        <v>837</v>
      </c>
    </row>
    <row r="954" spans="3:4" x14ac:dyDescent="0.25">
      <c r="C954" s="39" t="s">
        <v>37</v>
      </c>
      <c r="D954" s="39" t="s">
        <v>838</v>
      </c>
    </row>
    <row r="955" spans="3:4" x14ac:dyDescent="0.25">
      <c r="C955" s="39" t="s">
        <v>37</v>
      </c>
      <c r="D955" s="39" t="s">
        <v>839</v>
      </c>
    </row>
    <row r="956" spans="3:4" x14ac:dyDescent="0.25">
      <c r="C956" s="39" t="s">
        <v>37</v>
      </c>
      <c r="D956" s="39" t="s">
        <v>840</v>
      </c>
    </row>
    <row r="957" spans="3:4" x14ac:dyDescent="0.25">
      <c r="C957" s="39" t="s">
        <v>37</v>
      </c>
      <c r="D957" s="39" t="s">
        <v>801</v>
      </c>
    </row>
    <row r="958" spans="3:4" x14ac:dyDescent="0.25">
      <c r="C958" s="39" t="s">
        <v>37</v>
      </c>
      <c r="D958" s="39" t="s">
        <v>809</v>
      </c>
    </row>
    <row r="959" spans="3:4" x14ac:dyDescent="0.25">
      <c r="C959" s="39" t="s">
        <v>37</v>
      </c>
      <c r="D959" s="39" t="s">
        <v>802</v>
      </c>
    </row>
    <row r="960" spans="3:4" x14ac:dyDescent="0.25">
      <c r="C960" s="39" t="s">
        <v>37</v>
      </c>
      <c r="D960" s="39" t="s">
        <v>803</v>
      </c>
    </row>
    <row r="961" spans="3:4" x14ac:dyDescent="0.25">
      <c r="C961" s="39" t="s">
        <v>37</v>
      </c>
      <c r="D961" s="39" t="s">
        <v>841</v>
      </c>
    </row>
    <row r="962" spans="3:4" x14ac:dyDescent="0.25">
      <c r="C962" s="39" t="s">
        <v>37</v>
      </c>
      <c r="D962" s="39" t="s">
        <v>810</v>
      </c>
    </row>
    <row r="963" spans="3:4" x14ac:dyDescent="0.25">
      <c r="C963" s="39" t="s">
        <v>37</v>
      </c>
      <c r="D963" s="39" t="s">
        <v>842</v>
      </c>
    </row>
    <row r="964" spans="3:4" x14ac:dyDescent="0.25">
      <c r="C964" s="39" t="s">
        <v>37</v>
      </c>
      <c r="D964" s="39" t="s">
        <v>811</v>
      </c>
    </row>
    <row r="965" spans="3:4" x14ac:dyDescent="0.25">
      <c r="C965" s="39" t="s">
        <v>37</v>
      </c>
      <c r="D965" s="39" t="s">
        <v>843</v>
      </c>
    </row>
    <row r="966" spans="3:4" x14ac:dyDescent="0.25">
      <c r="C966" s="39" t="s">
        <v>37</v>
      </c>
      <c r="D966" s="39" t="s">
        <v>844</v>
      </c>
    </row>
    <row r="967" spans="3:4" x14ac:dyDescent="0.25">
      <c r="C967" s="39" t="s">
        <v>37</v>
      </c>
      <c r="D967" s="39" t="s">
        <v>845</v>
      </c>
    </row>
    <row r="968" spans="3:4" x14ac:dyDescent="0.25">
      <c r="C968" s="39" t="s">
        <v>37</v>
      </c>
      <c r="D968" s="39" t="s">
        <v>804</v>
      </c>
    </row>
    <row r="969" spans="3:4" x14ac:dyDescent="0.25">
      <c r="C969" s="39" t="s">
        <v>37</v>
      </c>
      <c r="D969" s="39" t="s">
        <v>805</v>
      </c>
    </row>
    <row r="970" spans="3:4" x14ac:dyDescent="0.25">
      <c r="C970" s="39" t="s">
        <v>37</v>
      </c>
      <c r="D970" s="39" t="s">
        <v>846</v>
      </c>
    </row>
    <row r="971" spans="3:4" x14ac:dyDescent="0.25">
      <c r="C971" s="39" t="s">
        <v>37</v>
      </c>
      <c r="D971" s="39" t="s">
        <v>1005</v>
      </c>
    </row>
    <row r="972" spans="3:4" x14ac:dyDescent="0.25">
      <c r="C972" s="39" t="s">
        <v>37</v>
      </c>
      <c r="D972" s="39" t="s">
        <v>847</v>
      </c>
    </row>
    <row r="973" spans="3:4" x14ac:dyDescent="0.25">
      <c r="C973" s="39" t="s">
        <v>37</v>
      </c>
      <c r="D973" s="39" t="s">
        <v>848</v>
      </c>
    </row>
    <row r="974" spans="3:4" x14ac:dyDescent="0.25">
      <c r="C974" s="39" t="s">
        <v>37</v>
      </c>
      <c r="D974" s="39" t="s">
        <v>849</v>
      </c>
    </row>
    <row r="975" spans="3:4" x14ac:dyDescent="0.25">
      <c r="C975" s="39" t="s">
        <v>37</v>
      </c>
      <c r="D975" s="39" t="s">
        <v>850</v>
      </c>
    </row>
    <row r="976" spans="3:4" x14ac:dyDescent="0.25">
      <c r="C976" s="39" t="s">
        <v>37</v>
      </c>
      <c r="D976" s="39" t="s">
        <v>851</v>
      </c>
    </row>
    <row r="977" spans="3:4" x14ac:dyDescent="0.25">
      <c r="C977" s="39" t="s">
        <v>37</v>
      </c>
      <c r="D977" s="39" t="s">
        <v>852</v>
      </c>
    </row>
    <row r="978" spans="3:4" x14ac:dyDescent="0.25">
      <c r="C978" s="39" t="s">
        <v>37</v>
      </c>
      <c r="D978" s="39" t="s">
        <v>163</v>
      </c>
    </row>
    <row r="979" spans="3:4" x14ac:dyDescent="0.25">
      <c r="C979" s="39" t="s">
        <v>37</v>
      </c>
      <c r="D979" s="39" t="s">
        <v>1059</v>
      </c>
    </row>
    <row r="980" spans="3:4" x14ac:dyDescent="0.25">
      <c r="C980" s="39" t="s">
        <v>37</v>
      </c>
      <c r="D980" s="39" t="s">
        <v>176</v>
      </c>
    </row>
    <row r="981" spans="3:4" x14ac:dyDescent="0.25">
      <c r="C981" s="39" t="s">
        <v>37</v>
      </c>
      <c r="D981" s="39" t="s">
        <v>853</v>
      </c>
    </row>
    <row r="982" spans="3:4" x14ac:dyDescent="0.25">
      <c r="C982" s="39" t="s">
        <v>37</v>
      </c>
      <c r="D982" s="39" t="s">
        <v>854</v>
      </c>
    </row>
    <row r="983" spans="3:4" x14ac:dyDescent="0.25">
      <c r="C983" s="39" t="s">
        <v>37</v>
      </c>
      <c r="D983" s="39" t="s">
        <v>855</v>
      </c>
    </row>
    <row r="984" spans="3:4" x14ac:dyDescent="0.25">
      <c r="C984" s="39" t="s">
        <v>37</v>
      </c>
      <c r="D984" s="39" t="s">
        <v>1061</v>
      </c>
    </row>
    <row r="985" spans="3:4" x14ac:dyDescent="0.25">
      <c r="C985" s="39" t="s">
        <v>37</v>
      </c>
      <c r="D985" s="39" t="s">
        <v>772</v>
      </c>
    </row>
    <row r="986" spans="3:4" x14ac:dyDescent="0.25">
      <c r="C986" s="39" t="s">
        <v>37</v>
      </c>
      <c r="D986" s="39" t="s">
        <v>1062</v>
      </c>
    </row>
    <row r="987" spans="3:4" x14ac:dyDescent="0.25">
      <c r="C987" s="39" t="s">
        <v>37</v>
      </c>
      <c r="D987" s="39" t="s">
        <v>115</v>
      </c>
    </row>
    <row r="988" spans="3:4" x14ac:dyDescent="0.25">
      <c r="C988" s="39" t="s">
        <v>37</v>
      </c>
      <c r="D988" s="39" t="s">
        <v>1006</v>
      </c>
    </row>
    <row r="989" spans="3:4" x14ac:dyDescent="0.25">
      <c r="C989" s="39" t="s">
        <v>37</v>
      </c>
      <c r="D989" s="39" t="s">
        <v>812</v>
      </c>
    </row>
    <row r="990" spans="3:4" x14ac:dyDescent="0.25">
      <c r="C990" s="39" t="s">
        <v>37</v>
      </c>
      <c r="D990" s="39" t="s">
        <v>856</v>
      </c>
    </row>
    <row r="991" spans="3:4" x14ac:dyDescent="0.25">
      <c r="C991" s="39" t="s">
        <v>37</v>
      </c>
      <c r="D991" s="39" t="s">
        <v>857</v>
      </c>
    </row>
    <row r="992" spans="3:4" x14ac:dyDescent="0.25">
      <c r="C992" s="39" t="s">
        <v>37</v>
      </c>
      <c r="D992" s="39" t="s">
        <v>38</v>
      </c>
    </row>
    <row r="993" spans="3:4" x14ac:dyDescent="0.25">
      <c r="C993" s="39" t="s">
        <v>37</v>
      </c>
      <c r="D993" s="39" t="s">
        <v>806</v>
      </c>
    </row>
    <row r="994" spans="3:4" x14ac:dyDescent="0.25">
      <c r="C994" s="39" t="s">
        <v>37</v>
      </c>
      <c r="D994" s="39" t="s">
        <v>813</v>
      </c>
    </row>
    <row r="995" spans="3:4" x14ac:dyDescent="0.25">
      <c r="C995" s="39" t="s">
        <v>37</v>
      </c>
      <c r="D995" s="39" t="s">
        <v>1063</v>
      </c>
    </row>
    <row r="996" spans="3:4" x14ac:dyDescent="0.25">
      <c r="C996" s="39" t="s">
        <v>37</v>
      </c>
      <c r="D996" s="39" t="s">
        <v>858</v>
      </c>
    </row>
    <row r="997" spans="3:4" x14ac:dyDescent="0.25">
      <c r="C997" s="39" t="s">
        <v>37</v>
      </c>
      <c r="D997" s="39" t="s">
        <v>859</v>
      </c>
    </row>
    <row r="998" spans="3:4" x14ac:dyDescent="0.25">
      <c r="C998" s="39" t="s">
        <v>37</v>
      </c>
      <c r="D998" s="39" t="s">
        <v>230</v>
      </c>
    </row>
    <row r="999" spans="3:4" x14ac:dyDescent="0.25">
      <c r="C999" s="39" t="s">
        <v>37</v>
      </c>
      <c r="D999" s="39" t="s">
        <v>807</v>
      </c>
    </row>
    <row r="1000" spans="3:4" x14ac:dyDescent="0.25">
      <c r="C1000" s="39" t="s">
        <v>38</v>
      </c>
      <c r="D1000" s="39" t="s">
        <v>250</v>
      </c>
    </row>
    <row r="1001" spans="3:4" x14ac:dyDescent="0.25">
      <c r="C1001" s="39" t="s">
        <v>38</v>
      </c>
      <c r="D1001" s="39" t="s">
        <v>860</v>
      </c>
    </row>
    <row r="1002" spans="3:4" x14ac:dyDescent="0.25">
      <c r="C1002" s="39" t="s">
        <v>38</v>
      </c>
      <c r="D1002" s="39" t="s">
        <v>864</v>
      </c>
    </row>
    <row r="1003" spans="3:4" x14ac:dyDescent="0.25">
      <c r="C1003" s="39" t="s">
        <v>38</v>
      </c>
      <c r="D1003" s="39" t="s">
        <v>861</v>
      </c>
    </row>
    <row r="1004" spans="3:4" x14ac:dyDescent="0.25">
      <c r="C1004" s="39" t="s">
        <v>38</v>
      </c>
      <c r="D1004" s="39" t="s">
        <v>862</v>
      </c>
    </row>
    <row r="1005" spans="3:4" x14ac:dyDescent="0.25">
      <c r="C1005" s="39" t="s">
        <v>38</v>
      </c>
      <c r="D1005" s="39" t="s">
        <v>863</v>
      </c>
    </row>
    <row r="1006" spans="3:4" x14ac:dyDescent="0.25">
      <c r="C1006" s="39" t="s">
        <v>38</v>
      </c>
      <c r="D1006" s="39" t="s">
        <v>865</v>
      </c>
    </row>
    <row r="1007" spans="3:4" x14ac:dyDescent="0.25">
      <c r="C1007" s="39" t="s">
        <v>38</v>
      </c>
      <c r="D1007" s="39" t="s">
        <v>866</v>
      </c>
    </row>
    <row r="1008" spans="3:4" x14ac:dyDescent="0.25">
      <c r="C1008" s="39" t="s">
        <v>38</v>
      </c>
      <c r="D1008" s="39" t="s">
        <v>867</v>
      </c>
    </row>
    <row r="1009" spans="3:4" x14ac:dyDescent="0.25">
      <c r="C1009" s="39" t="s">
        <v>38</v>
      </c>
      <c r="D1009" s="39" t="s">
        <v>94</v>
      </c>
    </row>
    <row r="1010" spans="3:4" x14ac:dyDescent="0.25">
      <c r="C1010" s="39" t="s">
        <v>38</v>
      </c>
      <c r="D1010" s="39" t="s">
        <v>868</v>
      </c>
    </row>
    <row r="1011" spans="3:4" x14ac:dyDescent="0.25">
      <c r="C1011" s="39" t="s">
        <v>38</v>
      </c>
      <c r="D1011" s="39" t="s">
        <v>869</v>
      </c>
    </row>
    <row r="1012" spans="3:4" x14ac:dyDescent="0.25">
      <c r="C1012" s="39" t="s">
        <v>38</v>
      </c>
      <c r="D1012" s="39" t="s">
        <v>870</v>
      </c>
    </row>
    <row r="1013" spans="3:4" x14ac:dyDescent="0.25">
      <c r="C1013" s="39" t="s">
        <v>38</v>
      </c>
      <c r="D1013" s="39" t="s">
        <v>871</v>
      </c>
    </row>
    <row r="1014" spans="3:4" x14ac:dyDescent="0.25">
      <c r="C1014" s="39" t="s">
        <v>38</v>
      </c>
      <c r="D1014" s="39" t="s">
        <v>872</v>
      </c>
    </row>
    <row r="1015" spans="3:4" x14ac:dyDescent="0.25">
      <c r="C1015" s="39" t="s">
        <v>38</v>
      </c>
      <c r="D1015" s="39" t="s">
        <v>873</v>
      </c>
    </row>
    <row r="1016" spans="3:4" x14ac:dyDescent="0.25">
      <c r="C1016" s="39" t="s">
        <v>38</v>
      </c>
      <c r="D1016" s="39" t="s">
        <v>874</v>
      </c>
    </row>
    <row r="1017" spans="3:4" x14ac:dyDescent="0.25">
      <c r="C1017" s="39" t="s">
        <v>38</v>
      </c>
      <c r="D1017" s="39" t="s">
        <v>1064</v>
      </c>
    </row>
    <row r="1018" spans="3:4" x14ac:dyDescent="0.25">
      <c r="C1018" s="39" t="s">
        <v>38</v>
      </c>
      <c r="D1018" s="39" t="s">
        <v>1065</v>
      </c>
    </row>
    <row r="1019" spans="3:4" x14ac:dyDescent="0.25">
      <c r="C1019" s="39" t="s">
        <v>38</v>
      </c>
      <c r="D1019" s="39" t="s">
        <v>875</v>
      </c>
    </row>
    <row r="1020" spans="3:4" x14ac:dyDescent="0.25">
      <c r="C1020" s="39" t="s">
        <v>38</v>
      </c>
      <c r="D1020" s="39" t="s">
        <v>876</v>
      </c>
    </row>
    <row r="1021" spans="3:4" x14ac:dyDescent="0.25">
      <c r="C1021" s="39" t="s">
        <v>38</v>
      </c>
      <c r="D1021" s="39" t="s">
        <v>877</v>
      </c>
    </row>
    <row r="1022" spans="3:4" x14ac:dyDescent="0.25">
      <c r="C1022" s="39" t="s">
        <v>38</v>
      </c>
      <c r="D1022" s="39" t="s">
        <v>1066</v>
      </c>
    </row>
    <row r="1023" spans="3:4" x14ac:dyDescent="0.25">
      <c r="C1023" s="39" t="s">
        <v>38</v>
      </c>
      <c r="D1023" s="39" t="s">
        <v>879</v>
      </c>
    </row>
    <row r="1024" spans="3:4" x14ac:dyDescent="0.25">
      <c r="C1024" s="39" t="s">
        <v>38</v>
      </c>
      <c r="D1024" s="39" t="s">
        <v>38</v>
      </c>
    </row>
    <row r="1025" spans="3:4" x14ac:dyDescent="0.25">
      <c r="C1025" s="39" t="s">
        <v>38</v>
      </c>
      <c r="D1025" s="39" t="s">
        <v>878</v>
      </c>
    </row>
    <row r="1026" spans="3:4" x14ac:dyDescent="0.25">
      <c r="C1026" s="39" t="s">
        <v>39</v>
      </c>
      <c r="D1026" s="39" t="s">
        <v>894</v>
      </c>
    </row>
    <row r="1027" spans="3:4" x14ac:dyDescent="0.25">
      <c r="C1027" s="39" t="s">
        <v>39</v>
      </c>
      <c r="D1027" s="39" t="s">
        <v>910</v>
      </c>
    </row>
    <row r="1028" spans="3:4" x14ac:dyDescent="0.25">
      <c r="C1028" s="39" t="s">
        <v>39</v>
      </c>
      <c r="D1028" s="39" t="s">
        <v>895</v>
      </c>
    </row>
    <row r="1029" spans="3:4" x14ac:dyDescent="0.25">
      <c r="C1029" s="39" t="s">
        <v>39</v>
      </c>
      <c r="D1029" s="39" t="s">
        <v>896</v>
      </c>
    </row>
    <row r="1030" spans="3:4" x14ac:dyDescent="0.25">
      <c r="C1030" s="39" t="s">
        <v>39</v>
      </c>
      <c r="D1030" s="39" t="s">
        <v>881</v>
      </c>
    </row>
    <row r="1031" spans="3:4" x14ac:dyDescent="0.25">
      <c r="C1031" s="39" t="s">
        <v>39</v>
      </c>
      <c r="D1031" s="39" t="s">
        <v>882</v>
      </c>
    </row>
    <row r="1032" spans="3:4" x14ac:dyDescent="0.25">
      <c r="C1032" s="39" t="s">
        <v>39</v>
      </c>
      <c r="D1032" s="39" t="s">
        <v>883</v>
      </c>
    </row>
    <row r="1033" spans="3:4" x14ac:dyDescent="0.25">
      <c r="C1033" s="39" t="s">
        <v>39</v>
      </c>
      <c r="D1033" s="39" t="s">
        <v>1067</v>
      </c>
    </row>
    <row r="1034" spans="3:4" x14ac:dyDescent="0.25">
      <c r="C1034" s="39" t="s">
        <v>39</v>
      </c>
      <c r="D1034" s="39" t="s">
        <v>897</v>
      </c>
    </row>
    <row r="1035" spans="3:4" x14ac:dyDescent="0.25">
      <c r="C1035" s="39" t="s">
        <v>39</v>
      </c>
      <c r="D1035" s="39" t="s">
        <v>884</v>
      </c>
    </row>
    <row r="1036" spans="3:4" x14ac:dyDescent="0.25">
      <c r="C1036" s="39" t="s">
        <v>39</v>
      </c>
      <c r="D1036" s="39" t="s">
        <v>898</v>
      </c>
    </row>
    <row r="1037" spans="3:4" x14ac:dyDescent="0.25">
      <c r="C1037" s="39" t="s">
        <v>39</v>
      </c>
      <c r="D1037" s="39" t="s">
        <v>899</v>
      </c>
    </row>
    <row r="1038" spans="3:4" x14ac:dyDescent="0.25">
      <c r="C1038" s="39" t="s">
        <v>39</v>
      </c>
      <c r="D1038" s="39" t="s">
        <v>885</v>
      </c>
    </row>
    <row r="1039" spans="3:4" x14ac:dyDescent="0.25">
      <c r="C1039" s="39" t="s">
        <v>39</v>
      </c>
      <c r="D1039" s="39" t="s">
        <v>900</v>
      </c>
    </row>
    <row r="1040" spans="3:4" x14ac:dyDescent="0.25">
      <c r="C1040" s="39" t="s">
        <v>39</v>
      </c>
      <c r="D1040" s="39" t="s">
        <v>886</v>
      </c>
    </row>
    <row r="1041" spans="3:4" x14ac:dyDescent="0.25">
      <c r="C1041" s="39" t="s">
        <v>39</v>
      </c>
      <c r="D1041" s="39" t="s">
        <v>901</v>
      </c>
    </row>
    <row r="1042" spans="3:4" x14ac:dyDescent="0.25">
      <c r="C1042" s="39" t="s">
        <v>39</v>
      </c>
      <c r="D1042" s="39" t="s">
        <v>911</v>
      </c>
    </row>
    <row r="1043" spans="3:4" x14ac:dyDescent="0.25">
      <c r="C1043" s="39" t="s">
        <v>39</v>
      </c>
      <c r="D1043" s="39" t="s">
        <v>887</v>
      </c>
    </row>
    <row r="1044" spans="3:4" x14ac:dyDescent="0.25">
      <c r="C1044" s="39" t="s">
        <v>39</v>
      </c>
      <c r="D1044" s="39" t="s">
        <v>888</v>
      </c>
    </row>
    <row r="1045" spans="3:4" x14ac:dyDescent="0.25">
      <c r="C1045" s="39" t="s">
        <v>39</v>
      </c>
      <c r="D1045" s="39" t="s">
        <v>902</v>
      </c>
    </row>
    <row r="1046" spans="3:4" x14ac:dyDescent="0.25">
      <c r="C1046" s="39" t="s">
        <v>39</v>
      </c>
      <c r="D1046" s="39" t="s">
        <v>912</v>
      </c>
    </row>
    <row r="1047" spans="3:4" x14ac:dyDescent="0.25">
      <c r="C1047" s="39" t="s">
        <v>39</v>
      </c>
      <c r="D1047" s="39" t="s">
        <v>880</v>
      </c>
    </row>
    <row r="1048" spans="3:4" x14ac:dyDescent="0.25">
      <c r="C1048" s="39" t="s">
        <v>39</v>
      </c>
      <c r="D1048" s="39" t="s">
        <v>903</v>
      </c>
    </row>
    <row r="1049" spans="3:4" x14ac:dyDescent="0.25">
      <c r="C1049" s="39" t="s">
        <v>39</v>
      </c>
      <c r="D1049" s="39" t="s">
        <v>913</v>
      </c>
    </row>
    <row r="1050" spans="3:4" x14ac:dyDescent="0.25">
      <c r="C1050" s="39" t="s">
        <v>39</v>
      </c>
      <c r="D1050" s="39" t="s">
        <v>889</v>
      </c>
    </row>
    <row r="1051" spans="3:4" x14ac:dyDescent="0.25">
      <c r="C1051" s="39" t="s">
        <v>39</v>
      </c>
      <c r="D1051" s="39" t="s">
        <v>914</v>
      </c>
    </row>
    <row r="1052" spans="3:4" x14ac:dyDescent="0.25">
      <c r="C1052" s="39" t="s">
        <v>39</v>
      </c>
      <c r="D1052" s="39" t="s">
        <v>890</v>
      </c>
    </row>
    <row r="1053" spans="3:4" x14ac:dyDescent="0.25">
      <c r="C1053" s="39" t="s">
        <v>39</v>
      </c>
      <c r="D1053" s="39" t="s">
        <v>915</v>
      </c>
    </row>
    <row r="1054" spans="3:4" x14ac:dyDescent="0.25">
      <c r="C1054" s="39" t="s">
        <v>39</v>
      </c>
      <c r="D1054" s="39" t="s">
        <v>904</v>
      </c>
    </row>
    <row r="1055" spans="3:4" x14ac:dyDescent="0.25">
      <c r="C1055" s="39" t="s">
        <v>39</v>
      </c>
      <c r="D1055" s="39" t="s">
        <v>916</v>
      </c>
    </row>
    <row r="1056" spans="3:4" x14ac:dyDescent="0.25">
      <c r="C1056" s="39" t="s">
        <v>39</v>
      </c>
      <c r="D1056" s="39" t="s">
        <v>917</v>
      </c>
    </row>
    <row r="1057" spans="3:4" x14ac:dyDescent="0.25">
      <c r="C1057" s="39" t="s">
        <v>39</v>
      </c>
      <c r="D1057" s="39" t="s">
        <v>891</v>
      </c>
    </row>
    <row r="1058" spans="3:4" x14ac:dyDescent="0.25">
      <c r="C1058" s="39" t="s">
        <v>39</v>
      </c>
      <c r="D1058" s="39" t="s">
        <v>905</v>
      </c>
    </row>
    <row r="1059" spans="3:4" x14ac:dyDescent="0.25">
      <c r="C1059" s="39" t="s">
        <v>39</v>
      </c>
      <c r="D1059" s="39" t="s">
        <v>906</v>
      </c>
    </row>
    <row r="1060" spans="3:4" x14ac:dyDescent="0.25">
      <c r="C1060" s="39" t="s">
        <v>39</v>
      </c>
      <c r="D1060" s="39" t="s">
        <v>918</v>
      </c>
    </row>
    <row r="1061" spans="3:4" x14ac:dyDescent="0.25">
      <c r="C1061" s="39" t="s">
        <v>39</v>
      </c>
      <c r="D1061" s="39" t="s">
        <v>892</v>
      </c>
    </row>
    <row r="1062" spans="3:4" x14ac:dyDescent="0.25">
      <c r="C1062" s="39" t="s">
        <v>39</v>
      </c>
      <c r="D1062" s="39" t="s">
        <v>919</v>
      </c>
    </row>
    <row r="1063" spans="3:4" x14ac:dyDescent="0.25">
      <c r="C1063" s="39" t="s">
        <v>39</v>
      </c>
      <c r="D1063" s="39" t="s">
        <v>920</v>
      </c>
    </row>
    <row r="1064" spans="3:4" x14ac:dyDescent="0.25">
      <c r="C1064" s="39" t="s">
        <v>39</v>
      </c>
      <c r="D1064" s="39" t="s">
        <v>907</v>
      </c>
    </row>
    <row r="1065" spans="3:4" x14ac:dyDescent="0.25">
      <c r="C1065" s="39" t="s">
        <v>39</v>
      </c>
      <c r="D1065" s="39" t="s">
        <v>112</v>
      </c>
    </row>
    <row r="1066" spans="3:4" x14ac:dyDescent="0.25">
      <c r="C1066" s="39" t="s">
        <v>39</v>
      </c>
      <c r="D1066" s="39" t="s">
        <v>1068</v>
      </c>
    </row>
    <row r="1067" spans="3:4" x14ac:dyDescent="0.25">
      <c r="C1067" s="39" t="s">
        <v>39</v>
      </c>
      <c r="D1067" s="39" t="s">
        <v>908</v>
      </c>
    </row>
    <row r="1068" spans="3:4" x14ac:dyDescent="0.25">
      <c r="C1068" s="39" t="s">
        <v>39</v>
      </c>
      <c r="D1068" s="39" t="s">
        <v>415</v>
      </c>
    </row>
    <row r="1069" spans="3:4" x14ac:dyDescent="0.25">
      <c r="C1069" s="39" t="s">
        <v>39</v>
      </c>
      <c r="D1069" s="39" t="s">
        <v>1069</v>
      </c>
    </row>
    <row r="1070" spans="3:4" x14ac:dyDescent="0.25">
      <c r="C1070" s="39" t="s">
        <v>39</v>
      </c>
      <c r="D1070" s="39" t="s">
        <v>893</v>
      </c>
    </row>
    <row r="1071" spans="3:4" x14ac:dyDescent="0.25">
      <c r="C1071" s="39" t="s">
        <v>39</v>
      </c>
      <c r="D1071" s="39" t="s">
        <v>921</v>
      </c>
    </row>
    <row r="1072" spans="3:4" x14ac:dyDescent="0.25">
      <c r="C1072" s="39" t="s">
        <v>39</v>
      </c>
      <c r="D1072" s="39" t="s">
        <v>909</v>
      </c>
    </row>
    <row r="1073" spans="3:4" x14ac:dyDescent="0.25">
      <c r="C1073" s="39" t="s">
        <v>44</v>
      </c>
      <c r="D1073" s="39" t="s">
        <v>951</v>
      </c>
    </row>
    <row r="1074" spans="3:4" x14ac:dyDescent="0.25">
      <c r="C1074" s="39" t="s">
        <v>44</v>
      </c>
      <c r="D1074" s="39" t="s">
        <v>923</v>
      </c>
    </row>
    <row r="1075" spans="3:4" x14ac:dyDescent="0.25">
      <c r="C1075" s="39" t="s">
        <v>44</v>
      </c>
      <c r="D1075" s="39" t="s">
        <v>924</v>
      </c>
    </row>
    <row r="1076" spans="3:4" x14ac:dyDescent="0.25">
      <c r="C1076" s="39" t="s">
        <v>44</v>
      </c>
      <c r="D1076" s="39" t="s">
        <v>140</v>
      </c>
    </row>
    <row r="1077" spans="3:4" x14ac:dyDescent="0.25">
      <c r="C1077" s="39" t="s">
        <v>44</v>
      </c>
      <c r="D1077" s="39" t="s">
        <v>18</v>
      </c>
    </row>
    <row r="1078" spans="3:4" x14ac:dyDescent="0.25">
      <c r="C1078" s="39" t="s">
        <v>44</v>
      </c>
      <c r="D1078" s="39" t="s">
        <v>925</v>
      </c>
    </row>
    <row r="1079" spans="3:4" x14ac:dyDescent="0.25">
      <c r="C1079" s="39" t="s">
        <v>44</v>
      </c>
      <c r="D1079" s="39" t="s">
        <v>926</v>
      </c>
    </row>
    <row r="1080" spans="3:4" x14ac:dyDescent="0.25">
      <c r="C1080" s="39" t="s">
        <v>44</v>
      </c>
      <c r="D1080" s="39" t="s">
        <v>952</v>
      </c>
    </row>
    <row r="1081" spans="3:4" x14ac:dyDescent="0.25">
      <c r="C1081" s="39" t="s">
        <v>44</v>
      </c>
      <c r="D1081" s="39" t="s">
        <v>922</v>
      </c>
    </row>
    <row r="1082" spans="3:4" x14ac:dyDescent="0.25">
      <c r="C1082" s="39" t="s">
        <v>44</v>
      </c>
      <c r="D1082" s="39" t="s">
        <v>953</v>
      </c>
    </row>
    <row r="1083" spans="3:4" x14ac:dyDescent="0.25">
      <c r="C1083" s="39" t="s">
        <v>44</v>
      </c>
      <c r="D1083" s="39" t="s">
        <v>179</v>
      </c>
    </row>
    <row r="1084" spans="3:4" x14ac:dyDescent="0.25">
      <c r="C1084" s="39" t="s">
        <v>44</v>
      </c>
      <c r="D1084" s="39" t="s">
        <v>927</v>
      </c>
    </row>
    <row r="1085" spans="3:4" x14ac:dyDescent="0.25">
      <c r="C1085" s="39" t="s">
        <v>44</v>
      </c>
      <c r="D1085" s="39" t="s">
        <v>928</v>
      </c>
    </row>
    <row r="1086" spans="3:4" x14ac:dyDescent="0.25">
      <c r="C1086" s="39" t="s">
        <v>44</v>
      </c>
      <c r="D1086" s="39" t="s">
        <v>929</v>
      </c>
    </row>
    <row r="1087" spans="3:4" x14ac:dyDescent="0.25">
      <c r="C1087" s="39" t="s">
        <v>44</v>
      </c>
      <c r="D1087" s="39" t="s">
        <v>930</v>
      </c>
    </row>
    <row r="1088" spans="3:4" x14ac:dyDescent="0.25">
      <c r="C1088" s="39" t="s">
        <v>44</v>
      </c>
      <c r="D1088" s="39" t="s">
        <v>931</v>
      </c>
    </row>
    <row r="1089" spans="3:4" x14ac:dyDescent="0.25">
      <c r="C1089" s="39" t="s">
        <v>44</v>
      </c>
      <c r="D1089" s="39" t="s">
        <v>932</v>
      </c>
    </row>
    <row r="1090" spans="3:4" x14ac:dyDescent="0.25">
      <c r="C1090" s="39" t="s">
        <v>44</v>
      </c>
      <c r="D1090" s="39" t="s">
        <v>933</v>
      </c>
    </row>
    <row r="1091" spans="3:4" x14ac:dyDescent="0.25">
      <c r="C1091" s="39" t="s">
        <v>44</v>
      </c>
      <c r="D1091" s="39" t="s">
        <v>954</v>
      </c>
    </row>
    <row r="1092" spans="3:4" x14ac:dyDescent="0.25">
      <c r="C1092" s="39" t="s">
        <v>44</v>
      </c>
      <c r="D1092" s="39" t="s">
        <v>955</v>
      </c>
    </row>
    <row r="1093" spans="3:4" x14ac:dyDescent="0.25">
      <c r="C1093" s="39" t="s">
        <v>44</v>
      </c>
      <c r="D1093" s="39" t="s">
        <v>1070</v>
      </c>
    </row>
    <row r="1094" spans="3:4" x14ac:dyDescent="0.25">
      <c r="C1094" s="39" t="s">
        <v>44</v>
      </c>
      <c r="D1094" s="39" t="s">
        <v>934</v>
      </c>
    </row>
    <row r="1095" spans="3:4" x14ac:dyDescent="0.25">
      <c r="C1095" s="39" t="s">
        <v>44</v>
      </c>
      <c r="D1095" s="39" t="s">
        <v>935</v>
      </c>
    </row>
    <row r="1096" spans="3:4" x14ac:dyDescent="0.25">
      <c r="C1096" s="39" t="s">
        <v>44</v>
      </c>
      <c r="D1096" s="39" t="s">
        <v>94</v>
      </c>
    </row>
    <row r="1097" spans="3:4" x14ac:dyDescent="0.25">
      <c r="C1097" s="39" t="s">
        <v>44</v>
      </c>
      <c r="D1097" s="39" t="s">
        <v>48</v>
      </c>
    </row>
    <row r="1098" spans="3:4" x14ac:dyDescent="0.25">
      <c r="C1098" s="39" t="s">
        <v>44</v>
      </c>
      <c r="D1098" s="39" t="s">
        <v>936</v>
      </c>
    </row>
    <row r="1099" spans="3:4" x14ac:dyDescent="0.25">
      <c r="C1099" s="39" t="s">
        <v>44</v>
      </c>
      <c r="D1099" s="39" t="s">
        <v>937</v>
      </c>
    </row>
    <row r="1100" spans="3:4" x14ac:dyDescent="0.25">
      <c r="C1100" s="39" t="s">
        <v>44</v>
      </c>
      <c r="D1100" s="39" t="s">
        <v>938</v>
      </c>
    </row>
    <row r="1101" spans="3:4" x14ac:dyDescent="0.25">
      <c r="C1101" s="39" t="s">
        <v>44</v>
      </c>
      <c r="D1101" s="39" t="s">
        <v>678</v>
      </c>
    </row>
    <row r="1102" spans="3:4" x14ac:dyDescent="0.25">
      <c r="C1102" s="39" t="s">
        <v>44</v>
      </c>
      <c r="D1102" s="39" t="s">
        <v>939</v>
      </c>
    </row>
    <row r="1103" spans="3:4" x14ac:dyDescent="0.25">
      <c r="C1103" s="39" t="s">
        <v>44</v>
      </c>
      <c r="D1103" s="39" t="s">
        <v>940</v>
      </c>
    </row>
    <row r="1104" spans="3:4" x14ac:dyDescent="0.25">
      <c r="C1104" s="39" t="s">
        <v>44</v>
      </c>
      <c r="D1104" s="39" t="s">
        <v>877</v>
      </c>
    </row>
    <row r="1105" spans="3:4" x14ac:dyDescent="0.25">
      <c r="C1105" s="39" t="s">
        <v>44</v>
      </c>
      <c r="D1105" s="39" t="s">
        <v>941</v>
      </c>
    </row>
    <row r="1106" spans="3:4" x14ac:dyDescent="0.25">
      <c r="C1106" s="39" t="s">
        <v>44</v>
      </c>
      <c r="D1106" s="39" t="s">
        <v>942</v>
      </c>
    </row>
    <row r="1107" spans="3:4" x14ac:dyDescent="0.25">
      <c r="C1107" s="39" t="s">
        <v>44</v>
      </c>
      <c r="D1107" s="39" t="s">
        <v>943</v>
      </c>
    </row>
    <row r="1108" spans="3:4" x14ac:dyDescent="0.25">
      <c r="C1108" s="39" t="s">
        <v>44</v>
      </c>
      <c r="D1108" s="39" t="s">
        <v>944</v>
      </c>
    </row>
    <row r="1109" spans="3:4" x14ac:dyDescent="0.25">
      <c r="C1109" s="39" t="s">
        <v>44</v>
      </c>
      <c r="D1109" s="39" t="s">
        <v>945</v>
      </c>
    </row>
    <row r="1110" spans="3:4" x14ac:dyDescent="0.25">
      <c r="C1110" s="39" t="s">
        <v>44</v>
      </c>
      <c r="D1110" s="39" t="s">
        <v>946</v>
      </c>
    </row>
    <row r="1111" spans="3:4" x14ac:dyDescent="0.25">
      <c r="C1111" s="39" t="s">
        <v>44</v>
      </c>
      <c r="D1111" s="39" t="s">
        <v>947</v>
      </c>
    </row>
    <row r="1112" spans="3:4" x14ac:dyDescent="0.25">
      <c r="C1112" s="39" t="s">
        <v>44</v>
      </c>
      <c r="D1112" s="39" t="s">
        <v>948</v>
      </c>
    </row>
    <row r="1113" spans="3:4" x14ac:dyDescent="0.25">
      <c r="C1113" s="39" t="s">
        <v>44</v>
      </c>
      <c r="D1113" s="39" t="s">
        <v>949</v>
      </c>
    </row>
    <row r="1114" spans="3:4" x14ac:dyDescent="0.25">
      <c r="C1114" s="39" t="s">
        <v>44</v>
      </c>
      <c r="D1114" s="39" t="s">
        <v>950</v>
      </c>
    </row>
    <row r="1115" spans="3:4" x14ac:dyDescent="0.25">
      <c r="C1115" s="39" t="s">
        <v>40</v>
      </c>
      <c r="D1115" s="39" t="s">
        <v>960</v>
      </c>
    </row>
    <row r="1116" spans="3:4" x14ac:dyDescent="0.25">
      <c r="C1116" s="39" t="s">
        <v>40</v>
      </c>
      <c r="D1116" s="39" t="s">
        <v>959</v>
      </c>
    </row>
    <row r="1117" spans="3:4" x14ac:dyDescent="0.25">
      <c r="C1117" s="39" t="s">
        <v>40</v>
      </c>
      <c r="D1117" s="39" t="s">
        <v>956</v>
      </c>
    </row>
    <row r="1118" spans="3:4" x14ac:dyDescent="0.25">
      <c r="C1118" s="39" t="s">
        <v>40</v>
      </c>
      <c r="D1118" s="39" t="s">
        <v>957</v>
      </c>
    </row>
    <row r="1119" spans="3:4" x14ac:dyDescent="0.25">
      <c r="C1119" s="39" t="s">
        <v>40</v>
      </c>
      <c r="D1119" s="39" t="s">
        <v>961</v>
      </c>
    </row>
    <row r="1120" spans="3:4" x14ac:dyDescent="0.25">
      <c r="C1120" s="39" t="s">
        <v>40</v>
      </c>
      <c r="D1120" s="39" t="s">
        <v>958</v>
      </c>
    </row>
    <row r="1121" spans="3:4" x14ac:dyDescent="0.25">
      <c r="C1121" s="39" t="s">
        <v>41</v>
      </c>
      <c r="D1121" s="39" t="s">
        <v>964</v>
      </c>
    </row>
    <row r="1122" spans="3:4" x14ac:dyDescent="0.25">
      <c r="C1122" s="39" t="s">
        <v>41</v>
      </c>
      <c r="D1122" s="39" t="s">
        <v>963</v>
      </c>
    </row>
    <row r="1123" spans="3:4" x14ac:dyDescent="0.25">
      <c r="C1123" s="39" t="s">
        <v>41</v>
      </c>
      <c r="D1123" s="39" t="s">
        <v>962</v>
      </c>
    </row>
    <row r="1124" spans="3:4" x14ac:dyDescent="0.25">
      <c r="C1124" s="39" t="s">
        <v>41</v>
      </c>
      <c r="D1124" s="39" t="s">
        <v>965</v>
      </c>
    </row>
  </sheetData>
  <sheetProtection algorithmName="SHA-512" hashValue="y7X3q/n6vr0i61Jy9h/BCt5af/IBK4R6lUFgi3U9XknwYYHeGc+u4gSv2gKugm8irJtX4E0Kiev/OW/1mLwVlA==" saltValue="Zoe1ssoUfhlKQGkN2dUdbg==" spinCount="100000" sheet="1" objects="1" scenarios="1"/>
  <autoFilter ref="F13:F24">
    <sortState ref="F14:F24">
      <sortCondition ref="F13:F2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33</vt:i4>
      </vt:variant>
    </vt:vector>
  </HeadingPairs>
  <TitlesOfParts>
    <vt:vector size="36" baseType="lpstr">
      <vt:lpstr>Guía_Formulación_Plan</vt:lpstr>
      <vt:lpstr>PIC_2023-2</vt:lpstr>
      <vt:lpstr>LISTAS</vt:lpstr>
      <vt:lpstr>Amazonas</vt:lpstr>
      <vt:lpstr>Antioquia</vt:lpstr>
      <vt:lpstr>Arauca</vt:lpstr>
      <vt:lpstr>Archipiélago_de_San_Andrés._Providencia_y_Santa_Catalina</vt:lpstr>
      <vt:lpstr>Guía_Formulación_Plan!Área_de_impresión</vt:lpstr>
      <vt:lpstr>Atlántico</vt:lpstr>
      <vt:lpstr>Bogotá_D._C.</vt:lpstr>
      <vt:lpstr>Bolívar</vt:lpstr>
      <vt:lpstr>Boyacá</vt:lpstr>
      <vt:lpstr>Caldas</vt:lpstr>
      <vt:lpstr>Caquetá</vt:lpstr>
      <vt:lpstr>Casanare</vt:lpstr>
      <vt:lpstr>Cauca</vt:lpstr>
      <vt:lpstr>César</vt:lpstr>
      <vt:lpstr>Chocó</vt:lpstr>
      <vt:lpstr>Córdoba</vt:lpstr>
      <vt:lpstr>Cundinamarca</vt:lpstr>
      <vt:lpstr>Guainía</vt:lpstr>
      <vt:lpstr>Guaviare</vt:lpstr>
      <vt:lpstr>Huila</vt:lpstr>
      <vt:lpstr>La_Guajira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Santander</vt:lpstr>
      <vt:lpstr>Sucre</vt:lpstr>
      <vt:lpstr>Tolima</vt:lpstr>
      <vt:lpstr>Valle_del_Cauca</vt:lpstr>
      <vt:lpstr>Vaupés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Gisella Suarez Losada</dc:creator>
  <cp:lastModifiedBy>PC-2</cp:lastModifiedBy>
  <cp:lastPrinted>2023-10-10T16:55:00Z</cp:lastPrinted>
  <dcterms:created xsi:type="dcterms:W3CDTF">2021-06-03T12:21:32Z</dcterms:created>
  <dcterms:modified xsi:type="dcterms:W3CDTF">2023-10-10T16:55:04Z</dcterms:modified>
</cp:coreProperties>
</file>